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Лист1" sheetId="1" r:id="rId1"/>
    <sheet name="обл." sheetId="2" r:id="rId2"/>
    <sheet name="мун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'Лист1'!$A$1:$G$169</definedName>
    <definedName name="_xlnm.Print_Area" localSheetId="1">'обл.'!$A$1:$E$82</definedName>
  </definedNames>
  <calcPr fullCalcOnLoad="1" refMode="R1C1"/>
</workbook>
</file>

<file path=xl/sharedStrings.xml><?xml version="1.0" encoding="utf-8"?>
<sst xmlns="http://schemas.openxmlformats.org/spreadsheetml/2006/main" count="339" uniqueCount="206">
  <si>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</si>
  <si>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</si>
  <si>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</si>
  <si>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</si>
  <si>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</si>
  <si>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</si>
  <si>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</si>
  <si>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</si>
  <si>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</si>
  <si>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</si>
  <si>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</si>
  <si>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</si>
  <si>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</si>
  <si>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</si>
  <si>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</si>
  <si>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</si>
  <si>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</si>
  <si>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</si>
  <si>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</si>
  <si>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</si>
  <si>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</si>
  <si>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</si>
  <si>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</si>
  <si>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</si>
  <si>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</si>
  <si>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</si>
  <si>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</si>
  <si>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</si>
  <si>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</si>
  <si>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</si>
  <si>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</si>
  <si>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</si>
  <si>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</si>
  <si>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</si>
  <si>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</si>
  <si>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</si>
  <si>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</si>
  <si>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</si>
  <si>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</si>
  <si>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</si>
  <si>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</si>
  <si>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</si>
  <si>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</si>
  <si>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</si>
  <si>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</si>
  <si>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</si>
  <si>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</si>
  <si>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</si>
  <si>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</si>
  <si>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</si>
  <si>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</si>
  <si>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</si>
  <si>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</si>
  <si>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</si>
  <si>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</si>
  <si>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</si>
  <si>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</si>
  <si>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</si>
  <si>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</si>
  <si>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</si>
  <si>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</si>
  <si>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</si>
  <si>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</si>
  <si>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</si>
  <si>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</si>
  <si>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</si>
  <si>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</si>
  <si>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</si>
  <si>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</si>
  <si>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</si>
  <si>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</si>
  <si>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</si>
  <si>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</si>
  <si>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</si>
  <si>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</si>
  <si>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</si>
  <si>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</si>
  <si>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</si>
  <si>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</si>
  <si>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</si>
  <si>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</si>
  <si>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</si>
  <si>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</si>
  <si>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</si>
  <si>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</si>
  <si>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</si>
  <si>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</si>
  <si>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</si>
  <si>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</si>
  <si>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</si>
  <si>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</si>
  <si>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</si>
  <si>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</si>
  <si>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</si>
  <si>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</si>
  <si>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</si>
  <si>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</si>
  <si>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</si>
  <si>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</si>
  <si>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</si>
  <si>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</si>
  <si>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</si>
  <si>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</si>
  <si>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</si>
  <si>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</si>
  <si>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</si>
  <si>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</si>
  <si>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</si>
  <si>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</si>
  <si>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</si>
  <si>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</si>
  <si>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</si>
  <si>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</si>
  <si>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</si>
  <si>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</si>
  <si>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муниципального бюджетного учреждения </t>
  </si>
  <si>
    <t>Адрес фактического местонахождения муниципального бюджетного учреждения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</si>
  <si>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</si>
  <si>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</si>
  <si>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</si>
  <si>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</si>
  <si>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</si>
  <si>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</si>
  <si>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</si>
  <si>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</si>
  <si>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</si>
  <si>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</si>
  <si>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</si>
  <si>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3.2. Кредиторская задолженность по расчетам с поставщиками и подрядчиками за счет средств районного бюджета, всего:</t>
  </si>
  <si>
    <t>операции по лицевым счетам, открытым в органах Федерального казначейства или финансовых органах</t>
  </si>
  <si>
    <t>Субсидии на выполнении муниципального задания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</si>
  <si>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</si>
  <si>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Безвозмездные перечисления  муниципальным организациям</t>
  </si>
  <si>
    <t>Главный бухгалтер муниципального бюджетного учреждения (подразделения)</t>
  </si>
  <si>
    <t>7314002072/731401001</t>
  </si>
  <si>
    <t>Директор</t>
  </si>
  <si>
    <t>Родительская плата</t>
  </si>
  <si>
    <t>Администрации муниципального образования "Павловский район"</t>
  </si>
  <si>
    <t xml:space="preserve">начальное общее, среднее общее, среднее (полное) общее образование </t>
  </si>
  <si>
    <t>Реализация общеобразовательной программы, формирование общей культуры воспитанников и обучающихся на основе усвоения обязательного минимума содержания общеобразовательной программы</t>
  </si>
  <si>
    <t>тел. 8-84-248-31-1-23</t>
  </si>
  <si>
    <t>Полугарнова М.А.</t>
  </si>
  <si>
    <r>
      <t xml:space="preserve">Расчет субсидий, исчисленных </t>
    </r>
    <r>
      <rPr>
        <b/>
        <sz val="14.5"/>
        <color indexed="8"/>
        <rFont val="Times New Roman"/>
        <family val="1"/>
      </rPr>
      <t>нормативным</t>
    </r>
    <r>
      <rPr>
        <b/>
        <sz val="14.5"/>
        <color indexed="62"/>
        <rFont val="Times New Roman"/>
        <family val="1"/>
      </rPr>
      <t> и структурным методами в пределах лимитов бюджетных ассигнований на планируемый период </t>
    </r>
  </si>
  <si>
    <t>Областной бюджет</t>
  </si>
  <si>
    <t>Затраты всего</t>
  </si>
  <si>
    <t>Примечание</t>
  </si>
  <si>
    <t>Оплата труда и начисления на выплаты по оплате труда основного персонала, в т.ч.</t>
  </si>
  <si>
    <t>Оплата труда и начисления на выплаты по оплате труда персонала, не принимающего непосредственное участие в оказании муниципальной услуги в т.ч.</t>
  </si>
  <si>
    <t>Холодное водоснабжение, водоотведение и горячее водоснабжение</t>
  </si>
  <si>
    <t xml:space="preserve">Наименование статей расходов </t>
  </si>
  <si>
    <t xml:space="preserve">КОСГУ </t>
  </si>
  <si>
    <t>1. Нормативные затраты на выполнение муниципальных  услуг</t>
  </si>
  <si>
    <t xml:space="preserve">1.1.2. Нормативные затраты на оплату труда и начисления на выплаты по оплате труда основного персонала </t>
  </si>
  <si>
    <t xml:space="preserve">Оплата труда </t>
  </si>
  <si>
    <t xml:space="preserve">Прочие выплаты </t>
  </si>
  <si>
    <t xml:space="preserve">Начисления </t>
  </si>
  <si>
    <t xml:space="preserve">1.1.3. Нормативные затраты на материальные запасы </t>
  </si>
  <si>
    <t xml:space="preserve">Приобретение расходных материалов </t>
  </si>
  <si>
    <t xml:space="preserve">1.2. Нормативные затраты на общехозяйственные нужды </t>
  </si>
  <si>
    <t xml:space="preserve">Услуги связи </t>
  </si>
  <si>
    <t xml:space="preserve">Транспортные услуги </t>
  </si>
  <si>
    <t xml:space="preserve">Аренда имущества </t>
  </si>
  <si>
    <t xml:space="preserve">Прочие работы, услуги </t>
  </si>
  <si>
    <t xml:space="preserve">Прочие расходы </t>
  </si>
  <si>
    <t xml:space="preserve">Увеличение стоимости основных средств </t>
  </si>
  <si>
    <t xml:space="preserve">1.2.1. Нормативные затраты на коммунальные услуги </t>
  </si>
  <si>
    <t>Потребление тепловой энергии (50% от общих затрат)</t>
  </si>
  <si>
    <t>Потребление электрической энергии (90% от общих затрат)</t>
  </si>
  <si>
    <t xml:space="preserve">1.2.2. Нормативные затраты на содержание недвижимого имущества </t>
  </si>
  <si>
    <t xml:space="preserve">Эксплуатация системы охранной сигнализации и противопожарной безопасности </t>
  </si>
  <si>
    <t xml:space="preserve">Проведение текущего ремонта объектов недвижимости </t>
  </si>
  <si>
    <t xml:space="preserve">Аренда недвижимого имущества </t>
  </si>
  <si>
    <t xml:space="preserve">Содержание прилегающей территории, в соответствии с утвержденными санитарными правилами и нормами </t>
  </si>
  <si>
    <t xml:space="preserve">Прочие нормативные затраты на содержание недвижимого имущества </t>
  </si>
  <si>
    <t xml:space="preserve">1.2.3. Нормативные затраты на содержание особо ценного движимого имущества </t>
  </si>
  <si>
    <t xml:space="preserve">Техническое обслуживание и текущий ремонт </t>
  </si>
  <si>
    <t xml:space="preserve">Материальные запасы не связанные с оказанием муниципальных услуг </t>
  </si>
  <si>
    <t xml:space="preserve">Страхование ОСАГО </t>
  </si>
  <si>
    <t xml:space="preserve">Прочие затраты </t>
  </si>
  <si>
    <t xml:space="preserve">ИТОГО затраты на общехозяйственные нужды, в т.ч. </t>
  </si>
  <si>
    <t xml:space="preserve">Коммунальные услуги </t>
  </si>
  <si>
    <t xml:space="preserve">Арендная плата за пользование имуществом </t>
  </si>
  <si>
    <t xml:space="preserve">Увеличение стоимости материальных запасов </t>
  </si>
  <si>
    <t xml:space="preserve">ВСЕГО по разделу 1 </t>
  </si>
  <si>
    <t xml:space="preserve">2. Определение нормативных затрат на содержание имущества МБУ </t>
  </si>
  <si>
    <t>Потребление электрической энергии (10% от общих затрат)</t>
  </si>
  <si>
    <t xml:space="preserve">Налог на имущество </t>
  </si>
  <si>
    <t xml:space="preserve">ВСЕГО по разделу 2 </t>
  </si>
  <si>
    <t xml:space="preserve">Х </t>
  </si>
  <si>
    <t xml:space="preserve">ИТОГО утвержденные лимиты бюджетных ассигнований в разрезе КОСГУ </t>
  </si>
  <si>
    <t xml:space="preserve">Начисления на выплаты по оплате труда </t>
  </si>
  <si>
    <t xml:space="preserve">ИТОГО расходов по 1 и 2 разделам </t>
  </si>
  <si>
    <t>1.1. Нормативные затраты непосредственно связанные с выполнением муниципальных  услуг</t>
  </si>
  <si>
    <t>Главный бухгалтер                                                          Полугарнова М.А.</t>
  </si>
  <si>
    <t>Муниципальный бюджет</t>
  </si>
  <si>
    <t>Утверждаю:                                                                             Глава администрации муниципального образования "Павловский район"                                     А.А. Тузов</t>
  </si>
  <si>
    <t>Муниципальное бюджетное общеобразовательное учреждение Татарско-Шмалакская средняя школа</t>
  </si>
  <si>
    <t>433977, Ульяновская область, Павловский район, с.Татарский Шмалак, ул. Школьная, д.1</t>
  </si>
  <si>
    <t xml:space="preserve">по Муниципальному общеобразовательному учреждению </t>
  </si>
  <si>
    <t>Директор                                                                         Акчурина Г.Р.</t>
  </si>
  <si>
    <t>Акчурина Г.Р.</t>
  </si>
  <si>
    <t xml:space="preserve">на 2017  год </t>
  </si>
  <si>
    <r>
      <t>от "</t>
    </r>
    <r>
      <rPr>
        <u val="single"/>
        <sz val="11"/>
        <rFont val="Times New Roman"/>
        <family val="1"/>
      </rPr>
      <t>28</t>
    </r>
    <r>
      <rPr>
        <sz val="11"/>
        <rFont val="Times New Roman"/>
        <family val="1"/>
      </rPr>
      <t xml:space="preserve">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 2016 г.   </t>
    </r>
  </si>
  <si>
    <r>
      <t>"</t>
    </r>
    <r>
      <rPr>
        <b/>
        <u val="single"/>
        <sz val="11"/>
        <rFont val="Times New Roman"/>
        <family val="1"/>
      </rPr>
      <t>28</t>
    </r>
    <r>
      <rPr>
        <b/>
        <sz val="11"/>
        <rFont val="Times New Roman"/>
        <family val="1"/>
      </rPr>
      <t xml:space="preserve">" </t>
    </r>
    <r>
      <rPr>
        <b/>
        <u val="single"/>
        <sz val="11"/>
        <rFont val="Times New Roman"/>
        <family val="1"/>
      </rPr>
      <t>декабря</t>
    </r>
    <r>
      <rPr>
        <b/>
        <sz val="11"/>
        <rFont val="Times New Roman"/>
        <family val="1"/>
      </rPr>
      <t xml:space="preserve"> 2016г.</t>
    </r>
  </si>
  <si>
    <t xml:space="preserve">Татарско-Шмалакская средняя школа на 2017 год </t>
  </si>
  <si>
    <t>" 28 " декабря 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</si>
</sst>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.5"/>
      <color indexed="62"/>
      <name val="Times New Roman"/>
      <family val="1"/>
    </font>
    <font>
      <b/>
      <sz val="14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.5"/>
      <color rgb="FF2B427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9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view="pageBreakPreview" zoomScaleSheetLayoutView="100" zoomScalePageLayoutView="0" workbookViewId="0" topLeftCell="A154">
      <selection activeCell="F116" sqref="F116"/>
    </sheetView>
  </sheetViews>
  <sheetFormatPr defaultColWidth="9.00390625" defaultRowHeight="12.75"/>
  <cols>
    <col min="1" max="1" width="20.75390625" style="2" customWidth="1"/>
    <col min="2" max="2" width="13.125" style="2" customWidth="1"/>
    <col min="3" max="3" width="12.00390625" style="2" customWidth="1"/>
    <col min="4" max="4" width="14.25390625" style="3" customWidth="1"/>
    <col min="5" max="5" width="12.875" style="2" customWidth="1"/>
    <col min="6" max="6" width="12.75390625" style="2" customWidth="1"/>
    <col min="7" max="7" width="10.75390625" style="2" customWidth="1"/>
    <col min="8" max="16384" width="9.125" style="2" customWidth="1"/>
  </cols>
  <sheetData>
    <row r="1" spans="5:7" ht="67.5" customHeight="1">
      <c r="E1" s="66" t="s">
        <v>195</v>
      </c>
      <c r="F1" s="66"/>
      <c r="G1" s="66"/>
    </row>
    <row r="2" spans="5:13" ht="18" customHeight="1">
      <c r="E2" s="86" t="s">
        <v>202</v>
      </c>
      <c r="F2" s="86"/>
      <c r="G2" s="86"/>
      <c r="M2" s="2" t="s">
        <v>26</v>
      </c>
    </row>
    <row r="3" spans="5:7" ht="36" customHeight="1">
      <c r="E3" s="82"/>
      <c r="F3" s="82"/>
      <c r="G3" s="82"/>
    </row>
    <row r="5" spans="1:7" ht="18.75">
      <c r="A5" s="96" t="s">
        <v>12</v>
      </c>
      <c r="B5" s="96"/>
      <c r="C5" s="96"/>
      <c r="D5" s="96"/>
      <c r="E5" s="96"/>
      <c r="F5" s="96"/>
      <c r="G5" s="96"/>
    </row>
    <row r="6" spans="1:7" ht="18.75">
      <c r="A6" s="96" t="s">
        <v>201</v>
      </c>
      <c r="B6" s="96"/>
      <c r="C6" s="96"/>
      <c r="D6" s="96"/>
      <c r="E6" s="96"/>
      <c r="F6" s="96"/>
      <c r="G6" s="96"/>
    </row>
    <row r="7" spans="1:7" ht="18.75">
      <c r="A7" s="24"/>
      <c r="B7" s="24"/>
      <c r="C7" s="24"/>
      <c r="D7" s="24"/>
      <c r="E7" s="24"/>
      <c r="F7" s="5"/>
      <c r="G7" s="11" t="s">
        <v>13</v>
      </c>
    </row>
    <row r="8" spans="1:7" ht="15.75" customHeight="1">
      <c r="A8" s="24"/>
      <c r="B8" s="24"/>
      <c r="C8" s="24"/>
      <c r="D8" s="24"/>
      <c r="E8" s="24"/>
      <c r="F8" s="32" t="s">
        <v>14</v>
      </c>
      <c r="G8" s="6"/>
    </row>
    <row r="9" spans="1:7" ht="18" customHeight="1">
      <c r="A9" s="18"/>
      <c r="B9" s="18"/>
      <c r="C9" s="69" t="s">
        <v>203</v>
      </c>
      <c r="D9" s="69"/>
      <c r="E9" s="69"/>
      <c r="F9" s="32" t="s">
        <v>15</v>
      </c>
      <c r="G9" s="31">
        <v>42732</v>
      </c>
    </row>
    <row r="10" spans="1:7" ht="15.75" customHeight="1">
      <c r="A10" s="5"/>
      <c r="B10" s="5"/>
      <c r="C10" s="5"/>
      <c r="D10" s="5"/>
      <c r="E10" s="5"/>
      <c r="F10" s="33"/>
      <c r="G10" s="6"/>
    </row>
    <row r="11" spans="6:7" ht="15">
      <c r="F11" s="32"/>
      <c r="G11" s="6"/>
    </row>
    <row r="12" spans="1:7" ht="13.5" customHeight="1">
      <c r="A12" s="66" t="s">
        <v>115</v>
      </c>
      <c r="B12" s="66"/>
      <c r="C12" s="97" t="s">
        <v>196</v>
      </c>
      <c r="D12" s="97"/>
      <c r="E12" s="97"/>
      <c r="F12" s="32" t="s">
        <v>89</v>
      </c>
      <c r="G12" s="6"/>
    </row>
    <row r="13" spans="1:7" ht="11.25" customHeight="1">
      <c r="A13" s="66"/>
      <c r="B13" s="66"/>
      <c r="C13" s="97"/>
      <c r="D13" s="97"/>
      <c r="E13" s="97"/>
      <c r="F13" s="33"/>
      <c r="G13" s="9"/>
    </row>
    <row r="14" spans="1:7" ht="13.5" customHeight="1">
      <c r="A14" s="66"/>
      <c r="B14" s="66"/>
      <c r="C14" s="97"/>
      <c r="D14" s="97"/>
      <c r="E14" s="97"/>
      <c r="F14" s="33"/>
      <c r="G14" s="9"/>
    </row>
    <row r="15" spans="1:7" ht="13.5" customHeight="1">
      <c r="A15" s="66"/>
      <c r="B15" s="66"/>
      <c r="C15" s="97"/>
      <c r="D15" s="97"/>
      <c r="E15" s="97"/>
      <c r="F15" s="34"/>
      <c r="G15" s="26"/>
    </row>
    <row r="16" spans="1:7" ht="19.5" customHeight="1">
      <c r="A16" s="2" t="s">
        <v>90</v>
      </c>
      <c r="C16" s="97" t="s">
        <v>134</v>
      </c>
      <c r="D16" s="97"/>
      <c r="E16" s="97"/>
      <c r="F16" s="35"/>
      <c r="G16" s="27"/>
    </row>
    <row r="17" spans="1:7" ht="19.5" customHeight="1">
      <c r="A17" s="66" t="s">
        <v>18</v>
      </c>
      <c r="B17" s="66"/>
      <c r="C17" s="66"/>
      <c r="D17" s="1"/>
      <c r="E17" s="1"/>
      <c r="F17" s="35" t="s">
        <v>16</v>
      </c>
      <c r="G17" s="27">
        <v>383</v>
      </c>
    </row>
    <row r="18" spans="1:7" ht="21" customHeight="1">
      <c r="A18" s="66" t="s">
        <v>17</v>
      </c>
      <c r="B18" s="66"/>
      <c r="C18" s="66"/>
      <c r="D18" s="97" t="s">
        <v>137</v>
      </c>
      <c r="E18" s="97"/>
      <c r="F18" s="97"/>
      <c r="G18" s="12"/>
    </row>
    <row r="19" spans="1:7" ht="18" customHeight="1">
      <c r="A19" s="66"/>
      <c r="B19" s="66"/>
      <c r="C19" s="66"/>
      <c r="D19" s="97"/>
      <c r="E19" s="97"/>
      <c r="F19" s="97"/>
      <c r="G19" s="12"/>
    </row>
    <row r="20" spans="1:7" ht="23.25" customHeight="1">
      <c r="A20" s="66"/>
      <c r="B20" s="66"/>
      <c r="C20" s="66"/>
      <c r="D20" s="97"/>
      <c r="E20" s="97"/>
      <c r="F20" s="97"/>
      <c r="G20" s="12"/>
    </row>
    <row r="21" spans="1:7" ht="17.25" customHeight="1">
      <c r="A21" s="66" t="s">
        <v>116</v>
      </c>
      <c r="B21" s="66"/>
      <c r="C21" s="66"/>
      <c r="D21" s="97" t="s">
        <v>197</v>
      </c>
      <c r="E21" s="97"/>
      <c r="F21" s="97"/>
      <c r="G21" s="7"/>
    </row>
    <row r="22" spans="1:7" ht="18.75" customHeight="1">
      <c r="A22" s="66"/>
      <c r="B22" s="66"/>
      <c r="C22" s="66"/>
      <c r="D22" s="97"/>
      <c r="E22" s="97"/>
      <c r="F22" s="97"/>
      <c r="G22" s="7"/>
    </row>
    <row r="23" spans="1:7" ht="12" customHeight="1">
      <c r="A23" s="66"/>
      <c r="B23" s="66"/>
      <c r="C23" s="66"/>
      <c r="D23" s="97"/>
      <c r="E23" s="97"/>
      <c r="F23" s="97"/>
      <c r="G23" s="7"/>
    </row>
    <row r="24" spans="1:7" ht="0.75" customHeight="1" hidden="1">
      <c r="A24" s="66"/>
      <c r="B24" s="66"/>
      <c r="C24" s="66"/>
      <c r="D24" s="7"/>
      <c r="E24" s="7"/>
      <c r="F24" s="7"/>
      <c r="G24" s="7"/>
    </row>
    <row r="25" spans="1:7" ht="20.25" customHeight="1">
      <c r="A25" s="4"/>
      <c r="B25" s="4"/>
      <c r="C25" s="1"/>
      <c r="D25" s="1"/>
      <c r="E25" s="1"/>
      <c r="F25" s="7"/>
      <c r="G25" s="7"/>
    </row>
    <row r="26" spans="1:7" ht="15" customHeight="1">
      <c r="A26" s="98" t="s">
        <v>117</v>
      </c>
      <c r="B26" s="98"/>
      <c r="C26" s="98"/>
      <c r="D26" s="98"/>
      <c r="E26" s="98"/>
      <c r="F26" s="98"/>
      <c r="G26" s="98"/>
    </row>
    <row r="27" spans="1:7" ht="24.75" customHeight="1">
      <c r="A27" s="14"/>
      <c r="B27" s="14"/>
      <c r="C27" s="14"/>
      <c r="D27" s="5"/>
      <c r="E27" s="14"/>
      <c r="F27" s="14"/>
      <c r="G27" s="14"/>
    </row>
    <row r="28" spans="1:7" ht="15" customHeight="1">
      <c r="A28" s="66" t="s">
        <v>118</v>
      </c>
      <c r="B28" s="66"/>
      <c r="C28" s="66"/>
      <c r="D28" s="66"/>
      <c r="E28" s="66"/>
      <c r="F28" s="66"/>
      <c r="G28" s="66"/>
    </row>
    <row r="29" spans="1:7" ht="52.5" customHeight="1">
      <c r="A29" s="66" t="s">
        <v>139</v>
      </c>
      <c r="B29" s="66"/>
      <c r="C29" s="66"/>
      <c r="D29" s="66"/>
      <c r="E29" s="66"/>
      <c r="F29" s="66"/>
      <c r="G29" s="66"/>
    </row>
    <row r="30" spans="1:7" ht="20.25" customHeight="1">
      <c r="A30" s="66" t="s">
        <v>119</v>
      </c>
      <c r="B30" s="66"/>
      <c r="C30" s="66"/>
      <c r="D30" s="66"/>
      <c r="E30" s="66"/>
      <c r="F30" s="66"/>
      <c r="G30" s="66"/>
    </row>
    <row r="31" spans="1:7" ht="27.75" customHeight="1">
      <c r="A31" s="66" t="s">
        <v>138</v>
      </c>
      <c r="B31" s="66"/>
      <c r="C31" s="66"/>
      <c r="D31" s="66"/>
      <c r="E31" s="66"/>
      <c r="F31" s="66"/>
      <c r="G31" s="66"/>
    </row>
    <row r="32" spans="1:7" ht="49.5" customHeight="1">
      <c r="A32" s="66" t="s">
        <v>51</v>
      </c>
      <c r="B32" s="66"/>
      <c r="C32" s="66"/>
      <c r="D32" s="66"/>
      <c r="E32" s="66"/>
      <c r="F32" s="66"/>
      <c r="G32" s="66"/>
    </row>
    <row r="33" spans="1:7" ht="18.75" customHeight="1">
      <c r="A33" s="88" t="s">
        <v>19</v>
      </c>
      <c r="B33" s="88"/>
      <c r="C33" s="88"/>
      <c r="D33" s="88"/>
      <c r="E33" s="88"/>
      <c r="F33" s="88"/>
      <c r="G33" s="88"/>
    </row>
    <row r="34" spans="1:7" ht="15" customHeight="1">
      <c r="A34" s="79" t="s">
        <v>0</v>
      </c>
      <c r="B34" s="79"/>
      <c r="C34" s="79"/>
      <c r="D34" s="79"/>
      <c r="E34" s="79"/>
      <c r="F34" s="79" t="s">
        <v>52</v>
      </c>
      <c r="G34" s="79"/>
    </row>
    <row r="35" spans="1:7" ht="14.25" customHeight="1">
      <c r="A35" s="95" t="s">
        <v>20</v>
      </c>
      <c r="B35" s="95"/>
      <c r="C35" s="95"/>
      <c r="D35" s="95"/>
      <c r="E35" s="95"/>
      <c r="F35" s="94">
        <f>SUM(F37+F43)</f>
        <v>3950731.9699999997</v>
      </c>
      <c r="G35" s="94"/>
    </row>
    <row r="36" spans="1:7" ht="14.25" customHeight="1">
      <c r="A36" s="67" t="s">
        <v>1</v>
      </c>
      <c r="B36" s="67"/>
      <c r="C36" s="67"/>
      <c r="D36" s="67"/>
      <c r="E36" s="67"/>
      <c r="F36" s="68"/>
      <c r="G36" s="68"/>
    </row>
    <row r="37" spans="1:7" ht="28.5" customHeight="1">
      <c r="A37" s="67" t="s">
        <v>120</v>
      </c>
      <c r="B37" s="67"/>
      <c r="C37" s="67"/>
      <c r="D37" s="67"/>
      <c r="E37" s="67"/>
      <c r="F37" s="68">
        <v>2152865</v>
      </c>
      <c r="G37" s="68"/>
    </row>
    <row r="38" spans="1:7" ht="14.25" customHeight="1">
      <c r="A38" s="67" t="s">
        <v>2</v>
      </c>
      <c r="B38" s="67"/>
      <c r="C38" s="67"/>
      <c r="D38" s="67"/>
      <c r="E38" s="67"/>
      <c r="F38" s="68"/>
      <c r="G38" s="68"/>
    </row>
    <row r="39" spans="1:7" ht="28.5" customHeight="1">
      <c r="A39" s="102" t="s">
        <v>121</v>
      </c>
      <c r="B39" s="103"/>
      <c r="C39" s="103"/>
      <c r="D39" s="103"/>
      <c r="E39" s="104"/>
      <c r="F39" s="68"/>
      <c r="G39" s="68"/>
    </row>
    <row r="40" spans="1:7" ht="44.25" customHeight="1">
      <c r="A40" s="67" t="s">
        <v>122</v>
      </c>
      <c r="B40" s="67"/>
      <c r="C40" s="67"/>
      <c r="D40" s="67"/>
      <c r="E40" s="67"/>
      <c r="F40" s="91"/>
      <c r="G40" s="92"/>
    </row>
    <row r="41" spans="1:7" ht="44.25" customHeight="1">
      <c r="A41" s="67" t="s">
        <v>123</v>
      </c>
      <c r="B41" s="67"/>
      <c r="C41" s="67"/>
      <c r="D41" s="67"/>
      <c r="E41" s="67"/>
      <c r="F41" s="68"/>
      <c r="G41" s="68"/>
    </row>
    <row r="42" spans="1:7" ht="16.5" customHeight="1">
      <c r="A42" s="67" t="s">
        <v>124</v>
      </c>
      <c r="B42" s="67"/>
      <c r="C42" s="67"/>
      <c r="D42" s="67"/>
      <c r="E42" s="67"/>
      <c r="F42" s="68">
        <v>183709</v>
      </c>
      <c r="G42" s="68"/>
    </row>
    <row r="43" spans="1:7" ht="28.5" customHeight="1">
      <c r="A43" s="67" t="s">
        <v>125</v>
      </c>
      <c r="B43" s="67"/>
      <c r="C43" s="67"/>
      <c r="D43" s="67"/>
      <c r="E43" s="67"/>
      <c r="F43" s="68">
        <v>1797866.97</v>
      </c>
      <c r="G43" s="68"/>
    </row>
    <row r="44" spans="1:7" ht="14.25" customHeight="1">
      <c r="A44" s="67" t="s">
        <v>2</v>
      </c>
      <c r="B44" s="67"/>
      <c r="C44" s="67"/>
      <c r="D44" s="67"/>
      <c r="E44" s="67"/>
      <c r="F44" s="68"/>
      <c r="G44" s="68"/>
    </row>
    <row r="45" spans="1:7" ht="14.25" customHeight="1">
      <c r="A45" s="67" t="s">
        <v>91</v>
      </c>
      <c r="B45" s="67"/>
      <c r="C45" s="67"/>
      <c r="D45" s="67"/>
      <c r="E45" s="67"/>
      <c r="F45" s="68">
        <v>1797866.97</v>
      </c>
      <c r="G45" s="68"/>
    </row>
    <row r="46" spans="1:7" ht="14.25" customHeight="1">
      <c r="A46" s="67" t="s">
        <v>24</v>
      </c>
      <c r="B46" s="67"/>
      <c r="C46" s="67"/>
      <c r="D46" s="67"/>
      <c r="E46" s="67"/>
      <c r="F46" s="91">
        <v>318746.41</v>
      </c>
      <c r="G46" s="92"/>
    </row>
    <row r="47" spans="1:7" ht="14.25" customHeight="1">
      <c r="A47" s="95" t="s">
        <v>21</v>
      </c>
      <c r="B47" s="95"/>
      <c r="C47" s="95"/>
      <c r="D47" s="95"/>
      <c r="E47" s="95"/>
      <c r="F47" s="94"/>
      <c r="G47" s="94"/>
    </row>
    <row r="48" spans="1:7" ht="14.25" customHeight="1">
      <c r="A48" s="67" t="s">
        <v>1</v>
      </c>
      <c r="B48" s="67"/>
      <c r="C48" s="67"/>
      <c r="D48" s="67"/>
      <c r="E48" s="67"/>
      <c r="F48" s="68"/>
      <c r="G48" s="68"/>
    </row>
    <row r="49" spans="1:7" ht="29.25" customHeight="1">
      <c r="A49" s="67" t="s">
        <v>126</v>
      </c>
      <c r="B49" s="67"/>
      <c r="C49" s="67"/>
      <c r="D49" s="67"/>
      <c r="E49" s="67"/>
      <c r="F49" s="68"/>
      <c r="G49" s="68"/>
    </row>
    <row r="50" spans="1:7" ht="29.25" customHeight="1">
      <c r="A50" s="67" t="s">
        <v>127</v>
      </c>
      <c r="B50" s="67"/>
      <c r="C50" s="67"/>
      <c r="D50" s="67"/>
      <c r="E50" s="67"/>
      <c r="F50" s="68"/>
      <c r="G50" s="68"/>
    </row>
    <row r="51" spans="1:7" ht="14.25" customHeight="1">
      <c r="A51" s="67" t="s">
        <v>2</v>
      </c>
      <c r="B51" s="67"/>
      <c r="C51" s="67"/>
      <c r="D51" s="67"/>
      <c r="E51" s="67"/>
      <c r="F51" s="68"/>
      <c r="G51" s="68"/>
    </row>
    <row r="52" spans="1:7" ht="14.25" customHeight="1">
      <c r="A52" s="67" t="s">
        <v>56</v>
      </c>
      <c r="B52" s="67"/>
      <c r="C52" s="67"/>
      <c r="D52" s="67"/>
      <c r="E52" s="67"/>
      <c r="F52" s="68"/>
      <c r="G52" s="68"/>
    </row>
    <row r="53" spans="1:7" ht="14.25" customHeight="1">
      <c r="A53" s="67" t="s">
        <v>57</v>
      </c>
      <c r="B53" s="67"/>
      <c r="C53" s="67"/>
      <c r="D53" s="67"/>
      <c r="E53" s="67"/>
      <c r="F53" s="68"/>
      <c r="G53" s="68"/>
    </row>
    <row r="54" spans="1:7" ht="14.25" customHeight="1">
      <c r="A54" s="67" t="s">
        <v>58</v>
      </c>
      <c r="B54" s="67"/>
      <c r="C54" s="67"/>
      <c r="D54" s="67"/>
      <c r="E54" s="67"/>
      <c r="F54" s="68"/>
      <c r="G54" s="68"/>
    </row>
    <row r="55" spans="1:7" ht="14.25" customHeight="1">
      <c r="A55" s="67" t="s">
        <v>59</v>
      </c>
      <c r="B55" s="67"/>
      <c r="C55" s="67"/>
      <c r="D55" s="67"/>
      <c r="E55" s="67"/>
      <c r="F55" s="68"/>
      <c r="G55" s="68"/>
    </row>
    <row r="56" spans="1:7" ht="14.25" customHeight="1">
      <c r="A56" s="67" t="s">
        <v>60</v>
      </c>
      <c r="B56" s="67"/>
      <c r="C56" s="67"/>
      <c r="D56" s="67"/>
      <c r="E56" s="67"/>
      <c r="F56" s="68"/>
      <c r="G56" s="68"/>
    </row>
    <row r="57" spans="1:7" ht="14.25" customHeight="1">
      <c r="A57" s="67" t="s">
        <v>61</v>
      </c>
      <c r="B57" s="67"/>
      <c r="C57" s="67"/>
      <c r="D57" s="67"/>
      <c r="E57" s="67"/>
      <c r="F57" s="68"/>
      <c r="G57" s="68"/>
    </row>
    <row r="58" spans="1:7" ht="14.25" customHeight="1">
      <c r="A58" s="67" t="s">
        <v>62</v>
      </c>
      <c r="B58" s="67"/>
      <c r="C58" s="67"/>
      <c r="D58" s="67"/>
      <c r="E58" s="67"/>
      <c r="F58" s="68"/>
      <c r="G58" s="68"/>
    </row>
    <row r="59" spans="1:7" ht="14.25" customHeight="1">
      <c r="A59" s="67" t="s">
        <v>63</v>
      </c>
      <c r="B59" s="67"/>
      <c r="C59" s="67"/>
      <c r="D59" s="67"/>
      <c r="E59" s="67"/>
      <c r="F59" s="68"/>
      <c r="G59" s="68"/>
    </row>
    <row r="60" spans="1:7" ht="14.25" customHeight="1">
      <c r="A60" s="67" t="s">
        <v>64</v>
      </c>
      <c r="B60" s="67"/>
      <c r="C60" s="67"/>
      <c r="D60" s="67"/>
      <c r="E60" s="67"/>
      <c r="F60" s="68"/>
      <c r="G60" s="68"/>
    </row>
    <row r="61" spans="1:7" ht="14.25" customHeight="1">
      <c r="A61" s="67" t="s">
        <v>65</v>
      </c>
      <c r="B61" s="67"/>
      <c r="C61" s="67"/>
      <c r="D61" s="67"/>
      <c r="E61" s="67"/>
      <c r="F61" s="68"/>
      <c r="G61" s="68"/>
    </row>
    <row r="62" spans="1:7" ht="29.25" customHeight="1">
      <c r="A62" s="102" t="s">
        <v>72</v>
      </c>
      <c r="B62" s="103"/>
      <c r="C62" s="103"/>
      <c r="D62" s="103"/>
      <c r="E62" s="104"/>
      <c r="F62" s="68"/>
      <c r="G62" s="68"/>
    </row>
    <row r="63" spans="1:7" ht="14.25" customHeight="1">
      <c r="A63" s="67" t="s">
        <v>2</v>
      </c>
      <c r="B63" s="67"/>
      <c r="C63" s="67"/>
      <c r="D63" s="67"/>
      <c r="E63" s="67"/>
      <c r="F63" s="68"/>
      <c r="G63" s="68"/>
    </row>
    <row r="64" spans="1:7" ht="14.25" customHeight="1">
      <c r="A64" s="67" t="s">
        <v>73</v>
      </c>
      <c r="B64" s="67"/>
      <c r="C64" s="67"/>
      <c r="D64" s="67"/>
      <c r="E64" s="67"/>
      <c r="F64" s="68"/>
      <c r="G64" s="68"/>
    </row>
    <row r="65" spans="1:7" ht="14.25" customHeight="1">
      <c r="A65" s="105" t="s">
        <v>74</v>
      </c>
      <c r="B65" s="105"/>
      <c r="C65" s="105"/>
      <c r="D65" s="105"/>
      <c r="E65" s="105"/>
      <c r="F65" s="93"/>
      <c r="G65" s="93"/>
    </row>
    <row r="66" spans="1:7" ht="14.25" customHeight="1">
      <c r="A66" s="67" t="s">
        <v>75</v>
      </c>
      <c r="B66" s="67"/>
      <c r="C66" s="67"/>
      <c r="D66" s="67"/>
      <c r="E66" s="67"/>
      <c r="F66" s="68"/>
      <c r="G66" s="68"/>
    </row>
    <row r="67" spans="1:7" ht="14.25" customHeight="1">
      <c r="A67" s="67" t="s">
        <v>76</v>
      </c>
      <c r="B67" s="67"/>
      <c r="C67" s="67"/>
      <c r="D67" s="67"/>
      <c r="E67" s="67"/>
      <c r="F67" s="68"/>
      <c r="G67" s="68"/>
    </row>
    <row r="68" spans="1:7" ht="14.25" customHeight="1">
      <c r="A68" s="67" t="s">
        <v>77</v>
      </c>
      <c r="B68" s="67"/>
      <c r="C68" s="67"/>
      <c r="D68" s="67"/>
      <c r="E68" s="67"/>
      <c r="F68" s="68"/>
      <c r="G68" s="68"/>
    </row>
    <row r="69" spans="1:7" ht="14.25" customHeight="1">
      <c r="A69" s="67" t="s">
        <v>78</v>
      </c>
      <c r="B69" s="67"/>
      <c r="C69" s="67"/>
      <c r="D69" s="67"/>
      <c r="E69" s="67"/>
      <c r="F69" s="68"/>
      <c r="G69" s="68"/>
    </row>
    <row r="70" spans="1:7" ht="14.25" customHeight="1">
      <c r="A70" s="67" t="s">
        <v>79</v>
      </c>
      <c r="B70" s="67"/>
      <c r="C70" s="67"/>
      <c r="D70" s="67"/>
      <c r="E70" s="67"/>
      <c r="F70" s="68"/>
      <c r="G70" s="68"/>
    </row>
    <row r="71" spans="1:7" ht="14.25" customHeight="1">
      <c r="A71" s="67" t="s">
        <v>80</v>
      </c>
      <c r="B71" s="67"/>
      <c r="C71" s="67"/>
      <c r="D71" s="67"/>
      <c r="E71" s="67"/>
      <c r="F71" s="68"/>
      <c r="G71" s="68"/>
    </row>
    <row r="72" spans="1:7" ht="14.25" customHeight="1">
      <c r="A72" s="67" t="s">
        <v>81</v>
      </c>
      <c r="B72" s="67"/>
      <c r="C72" s="67"/>
      <c r="D72" s="67"/>
      <c r="E72" s="67"/>
      <c r="F72" s="68"/>
      <c r="G72" s="68"/>
    </row>
    <row r="73" spans="1:7" ht="14.25" customHeight="1">
      <c r="A73" s="67" t="s">
        <v>82</v>
      </c>
      <c r="B73" s="67"/>
      <c r="C73" s="67"/>
      <c r="D73" s="67"/>
      <c r="E73" s="67"/>
      <c r="F73" s="68"/>
      <c r="G73" s="68"/>
    </row>
    <row r="74" spans="1:7" ht="14.25" customHeight="1">
      <c r="A74" s="99" t="s">
        <v>22</v>
      </c>
      <c r="B74" s="100"/>
      <c r="C74" s="100"/>
      <c r="D74" s="100"/>
      <c r="E74" s="101"/>
      <c r="F74" s="94"/>
      <c r="G74" s="94"/>
    </row>
    <row r="75" spans="1:7" ht="14.25" customHeight="1">
      <c r="A75" s="67" t="s">
        <v>1</v>
      </c>
      <c r="B75" s="67"/>
      <c r="C75" s="67"/>
      <c r="D75" s="67"/>
      <c r="E75" s="67"/>
      <c r="F75" s="68"/>
      <c r="G75" s="68"/>
    </row>
    <row r="76" spans="1:7" ht="14.25" customHeight="1">
      <c r="A76" s="67" t="s">
        <v>25</v>
      </c>
      <c r="B76" s="67"/>
      <c r="C76" s="67"/>
      <c r="D76" s="67"/>
      <c r="E76" s="67"/>
      <c r="F76" s="68"/>
      <c r="G76" s="68"/>
    </row>
    <row r="77" spans="1:7" ht="30" customHeight="1">
      <c r="A77" s="67" t="s">
        <v>128</v>
      </c>
      <c r="B77" s="67"/>
      <c r="C77" s="67"/>
      <c r="D77" s="67"/>
      <c r="E77" s="67"/>
      <c r="F77" s="68"/>
      <c r="G77" s="68"/>
    </row>
    <row r="78" spans="1:7" ht="14.25" customHeight="1">
      <c r="A78" s="67" t="s">
        <v>2</v>
      </c>
      <c r="B78" s="67"/>
      <c r="C78" s="67"/>
      <c r="D78" s="67"/>
      <c r="E78" s="67"/>
      <c r="F78" s="68"/>
      <c r="G78" s="68"/>
    </row>
    <row r="79" spans="1:7" ht="14.25" customHeight="1">
      <c r="A79" s="67" t="s">
        <v>66</v>
      </c>
      <c r="B79" s="67"/>
      <c r="C79" s="67"/>
      <c r="D79" s="67"/>
      <c r="E79" s="67"/>
      <c r="F79" s="68"/>
      <c r="G79" s="68"/>
    </row>
    <row r="80" spans="1:7" ht="14.25" customHeight="1">
      <c r="A80" s="67" t="s">
        <v>67</v>
      </c>
      <c r="B80" s="67"/>
      <c r="C80" s="67"/>
      <c r="D80" s="67"/>
      <c r="E80" s="67"/>
      <c r="F80" s="68"/>
      <c r="G80" s="68"/>
    </row>
    <row r="81" spans="1:7" ht="14.25" customHeight="1">
      <c r="A81" s="67" t="s">
        <v>68</v>
      </c>
      <c r="B81" s="67"/>
      <c r="C81" s="67"/>
      <c r="D81" s="67"/>
      <c r="E81" s="67"/>
      <c r="F81" s="68"/>
      <c r="G81" s="68"/>
    </row>
    <row r="82" spans="1:7" ht="14.25" customHeight="1">
      <c r="A82" s="67" t="s">
        <v>69</v>
      </c>
      <c r="B82" s="67"/>
      <c r="C82" s="67"/>
      <c r="D82" s="67"/>
      <c r="E82" s="67"/>
      <c r="F82" s="68"/>
      <c r="G82" s="68"/>
    </row>
    <row r="83" spans="1:7" ht="14.25" customHeight="1">
      <c r="A83" s="67" t="s">
        <v>70</v>
      </c>
      <c r="B83" s="67"/>
      <c r="C83" s="67"/>
      <c r="D83" s="67"/>
      <c r="E83" s="67"/>
      <c r="F83" s="68"/>
      <c r="G83" s="68"/>
    </row>
    <row r="84" spans="1:7" ht="14.25" customHeight="1">
      <c r="A84" s="67" t="s">
        <v>99</v>
      </c>
      <c r="B84" s="67"/>
      <c r="C84" s="67"/>
      <c r="D84" s="67"/>
      <c r="E84" s="67"/>
      <c r="F84" s="68"/>
      <c r="G84" s="68"/>
    </row>
    <row r="85" spans="1:7" ht="14.25" customHeight="1">
      <c r="A85" s="67" t="s">
        <v>100</v>
      </c>
      <c r="B85" s="67"/>
      <c r="C85" s="67"/>
      <c r="D85" s="67"/>
      <c r="E85" s="67"/>
      <c r="F85" s="68"/>
      <c r="G85" s="68"/>
    </row>
    <row r="86" spans="1:7" ht="14.25" customHeight="1">
      <c r="A86" s="67" t="s">
        <v>101</v>
      </c>
      <c r="B86" s="67"/>
      <c r="C86" s="67"/>
      <c r="D86" s="67"/>
      <c r="E86" s="67"/>
      <c r="F86" s="68"/>
      <c r="G86" s="68"/>
    </row>
    <row r="87" spans="1:7" ht="14.25" customHeight="1">
      <c r="A87" s="67" t="s">
        <v>102</v>
      </c>
      <c r="B87" s="67"/>
      <c r="C87" s="67"/>
      <c r="D87" s="67"/>
      <c r="E87" s="67"/>
      <c r="F87" s="68"/>
      <c r="G87" s="68"/>
    </row>
    <row r="88" spans="1:7" ht="14.25" customHeight="1">
      <c r="A88" s="67" t="s">
        <v>103</v>
      </c>
      <c r="B88" s="67"/>
      <c r="C88" s="67"/>
      <c r="D88" s="67"/>
      <c r="E88" s="67"/>
      <c r="F88" s="68"/>
      <c r="G88" s="68"/>
    </row>
    <row r="89" spans="1:7" ht="14.25" customHeight="1">
      <c r="A89" s="67" t="s">
        <v>104</v>
      </c>
      <c r="B89" s="67"/>
      <c r="C89" s="67"/>
      <c r="D89" s="67"/>
      <c r="E89" s="67"/>
      <c r="F89" s="68"/>
      <c r="G89" s="68"/>
    </row>
    <row r="90" spans="1:7" ht="14.25" customHeight="1">
      <c r="A90" s="67" t="s">
        <v>105</v>
      </c>
      <c r="B90" s="67"/>
      <c r="C90" s="67"/>
      <c r="D90" s="67"/>
      <c r="E90" s="67"/>
      <c r="F90" s="68"/>
      <c r="G90" s="68"/>
    </row>
    <row r="91" spans="1:7" ht="14.25" customHeight="1">
      <c r="A91" s="67" t="s">
        <v>106</v>
      </c>
      <c r="B91" s="67"/>
      <c r="C91" s="67"/>
      <c r="D91" s="67"/>
      <c r="E91" s="67"/>
      <c r="F91" s="68"/>
      <c r="G91" s="68"/>
    </row>
    <row r="92" spans="1:7" ht="45" customHeight="1">
      <c r="A92" s="67" t="s">
        <v>83</v>
      </c>
      <c r="B92" s="67"/>
      <c r="C92" s="67"/>
      <c r="D92" s="67"/>
      <c r="E92" s="67"/>
      <c r="F92" s="68"/>
      <c r="G92" s="68"/>
    </row>
    <row r="93" spans="1:7" ht="14.25" customHeight="1">
      <c r="A93" s="67" t="s">
        <v>2</v>
      </c>
      <c r="B93" s="67"/>
      <c r="C93" s="67"/>
      <c r="D93" s="67"/>
      <c r="E93" s="67"/>
      <c r="F93" s="68"/>
      <c r="G93" s="68"/>
    </row>
    <row r="94" spans="1:7" ht="14.25" customHeight="1">
      <c r="A94" s="67" t="s">
        <v>84</v>
      </c>
      <c r="B94" s="67"/>
      <c r="C94" s="67"/>
      <c r="D94" s="67"/>
      <c r="E94" s="67"/>
      <c r="F94" s="68"/>
      <c r="G94" s="68"/>
    </row>
    <row r="95" spans="1:7" ht="14.25" customHeight="1">
      <c r="A95" s="67" t="s">
        <v>85</v>
      </c>
      <c r="B95" s="67"/>
      <c r="C95" s="67"/>
      <c r="D95" s="67"/>
      <c r="E95" s="67"/>
      <c r="F95" s="68"/>
      <c r="G95" s="68"/>
    </row>
    <row r="96" spans="1:7" ht="14.25" customHeight="1">
      <c r="A96" s="105" t="s">
        <v>86</v>
      </c>
      <c r="B96" s="105"/>
      <c r="C96" s="105"/>
      <c r="D96" s="105"/>
      <c r="E96" s="105"/>
      <c r="F96" s="93"/>
      <c r="G96" s="93"/>
    </row>
    <row r="97" spans="1:7" ht="14.25" customHeight="1">
      <c r="A97" s="67" t="s">
        <v>87</v>
      </c>
      <c r="B97" s="67"/>
      <c r="C97" s="67"/>
      <c r="D97" s="67"/>
      <c r="E97" s="67"/>
      <c r="F97" s="68"/>
      <c r="G97" s="68"/>
    </row>
    <row r="98" spans="1:7" ht="14.25" customHeight="1">
      <c r="A98" s="67" t="s">
        <v>88</v>
      </c>
      <c r="B98" s="67"/>
      <c r="C98" s="67"/>
      <c r="D98" s="67"/>
      <c r="E98" s="67"/>
      <c r="F98" s="68"/>
      <c r="G98" s="68"/>
    </row>
    <row r="99" spans="1:7" ht="14.25" customHeight="1">
      <c r="A99" s="67" t="s">
        <v>107</v>
      </c>
      <c r="B99" s="67"/>
      <c r="C99" s="67"/>
      <c r="D99" s="67"/>
      <c r="E99" s="67"/>
      <c r="F99" s="68"/>
      <c r="G99" s="68"/>
    </row>
    <row r="100" spans="1:7" ht="14.25" customHeight="1">
      <c r="A100" s="67" t="s">
        <v>108</v>
      </c>
      <c r="B100" s="67"/>
      <c r="C100" s="67"/>
      <c r="D100" s="67"/>
      <c r="E100" s="67"/>
      <c r="F100" s="68"/>
      <c r="G100" s="68"/>
    </row>
    <row r="101" spans="1:7" ht="14.25" customHeight="1">
      <c r="A101" s="67" t="s">
        <v>109</v>
      </c>
      <c r="B101" s="67"/>
      <c r="C101" s="67"/>
      <c r="D101" s="67"/>
      <c r="E101" s="67"/>
      <c r="F101" s="68"/>
      <c r="G101" s="68"/>
    </row>
    <row r="102" spans="1:7" ht="14.25" customHeight="1">
      <c r="A102" s="67" t="s">
        <v>110</v>
      </c>
      <c r="B102" s="67"/>
      <c r="C102" s="67"/>
      <c r="D102" s="67"/>
      <c r="E102" s="67"/>
      <c r="F102" s="68"/>
      <c r="G102" s="68"/>
    </row>
    <row r="103" spans="1:7" ht="14.25" customHeight="1">
      <c r="A103" s="67" t="s">
        <v>111</v>
      </c>
      <c r="B103" s="67"/>
      <c r="C103" s="67"/>
      <c r="D103" s="67"/>
      <c r="E103" s="67"/>
      <c r="F103" s="68"/>
      <c r="G103" s="68"/>
    </row>
    <row r="104" spans="1:7" ht="14.25" customHeight="1">
      <c r="A104" s="67" t="s">
        <v>112</v>
      </c>
      <c r="B104" s="67"/>
      <c r="C104" s="67"/>
      <c r="D104" s="67"/>
      <c r="E104" s="67"/>
      <c r="F104" s="68"/>
      <c r="G104" s="68"/>
    </row>
    <row r="105" spans="1:7" ht="14.25" customHeight="1">
      <c r="A105" s="67" t="s">
        <v>113</v>
      </c>
      <c r="B105" s="67"/>
      <c r="C105" s="67"/>
      <c r="D105" s="67"/>
      <c r="E105" s="67"/>
      <c r="F105" s="68"/>
      <c r="G105" s="68"/>
    </row>
    <row r="106" spans="1:7" ht="14.25" customHeight="1">
      <c r="A106" s="67" t="s">
        <v>114</v>
      </c>
      <c r="B106" s="67"/>
      <c r="C106" s="67"/>
      <c r="D106" s="67"/>
      <c r="E106" s="67"/>
      <c r="F106" s="68"/>
      <c r="G106" s="68"/>
    </row>
    <row r="107" spans="1:5" s="7" customFormat="1" ht="10.5" customHeight="1">
      <c r="A107" s="23"/>
      <c r="B107" s="23"/>
      <c r="C107" s="23"/>
      <c r="D107" s="23"/>
      <c r="E107" s="23"/>
    </row>
    <row r="108" spans="1:7" ht="18" customHeight="1">
      <c r="A108" s="88" t="s">
        <v>30</v>
      </c>
      <c r="B108" s="88"/>
      <c r="C108" s="88"/>
      <c r="D108" s="88"/>
      <c r="E108" s="88"/>
      <c r="F108" s="88"/>
      <c r="G108" s="88"/>
    </row>
    <row r="109" spans="1:7" ht="15.75" customHeight="1">
      <c r="A109" s="79" t="s">
        <v>0</v>
      </c>
      <c r="B109" s="79"/>
      <c r="C109" s="79"/>
      <c r="D109" s="106" t="s">
        <v>28</v>
      </c>
      <c r="E109" s="79" t="s">
        <v>3</v>
      </c>
      <c r="F109" s="79" t="s">
        <v>4</v>
      </c>
      <c r="G109" s="79"/>
    </row>
    <row r="110" spans="1:7" ht="96.75" customHeight="1">
      <c r="A110" s="79"/>
      <c r="B110" s="79"/>
      <c r="C110" s="79"/>
      <c r="D110" s="106"/>
      <c r="E110" s="79"/>
      <c r="F110" s="27" t="s">
        <v>129</v>
      </c>
      <c r="G110" s="27" t="s">
        <v>71</v>
      </c>
    </row>
    <row r="111" spans="1:7" ht="30" customHeight="1">
      <c r="A111" s="72" t="s">
        <v>23</v>
      </c>
      <c r="B111" s="72"/>
      <c r="C111" s="72"/>
      <c r="D111" s="8" t="s">
        <v>29</v>
      </c>
      <c r="E111" s="36"/>
      <c r="F111" s="36"/>
      <c r="G111" s="36"/>
    </row>
    <row r="112" spans="1:7" ht="15" customHeight="1">
      <c r="A112" s="80" t="s">
        <v>5</v>
      </c>
      <c r="B112" s="80"/>
      <c r="C112" s="80"/>
      <c r="D112" s="8" t="s">
        <v>29</v>
      </c>
      <c r="E112" s="37">
        <f>SUM(E114:E121)</f>
        <v>3345789.6</v>
      </c>
      <c r="F112" s="37">
        <f>SUM(E112)</f>
        <v>3345789.6</v>
      </c>
      <c r="G112" s="36"/>
    </row>
    <row r="113" spans="1:7" ht="15" customHeight="1">
      <c r="A113" s="72" t="s">
        <v>6</v>
      </c>
      <c r="B113" s="72"/>
      <c r="C113" s="72"/>
      <c r="D113" s="8" t="s">
        <v>29</v>
      </c>
      <c r="E113" s="36"/>
      <c r="F113" s="36"/>
      <c r="G113" s="36"/>
    </row>
    <row r="114" spans="1:7" ht="15" customHeight="1">
      <c r="A114" s="72" t="s">
        <v>130</v>
      </c>
      <c r="B114" s="72"/>
      <c r="C114" s="72"/>
      <c r="D114" s="8" t="s">
        <v>29</v>
      </c>
      <c r="E114" s="37"/>
      <c r="F114" s="37"/>
      <c r="G114" s="36"/>
    </row>
    <row r="115" spans="1:7" ht="15" customHeight="1">
      <c r="A115" s="72" t="s">
        <v>53</v>
      </c>
      <c r="B115" s="72"/>
      <c r="C115" s="72"/>
      <c r="D115" s="8"/>
      <c r="E115" s="37">
        <v>3215789.6</v>
      </c>
      <c r="F115" s="37">
        <v>3215789.6</v>
      </c>
      <c r="G115" s="36"/>
    </row>
    <row r="116" spans="1:7" ht="74.25" customHeight="1">
      <c r="A116" s="72" t="s">
        <v>131</v>
      </c>
      <c r="B116" s="72"/>
      <c r="C116" s="72"/>
      <c r="D116" s="8" t="s">
        <v>29</v>
      </c>
      <c r="E116" s="36"/>
      <c r="F116" s="36"/>
      <c r="G116" s="36" t="s">
        <v>26</v>
      </c>
    </row>
    <row r="117" spans="1:7" ht="15" customHeight="1">
      <c r="A117" s="72" t="s">
        <v>6</v>
      </c>
      <c r="B117" s="72"/>
      <c r="C117" s="72"/>
      <c r="D117" s="8" t="s">
        <v>29</v>
      </c>
      <c r="E117" s="36"/>
      <c r="F117" s="36"/>
      <c r="G117" s="36"/>
    </row>
    <row r="118" spans="1:7" ht="15">
      <c r="A118" s="73" t="s">
        <v>48</v>
      </c>
      <c r="B118" s="74"/>
      <c r="C118" s="75"/>
      <c r="D118" s="8" t="s">
        <v>29</v>
      </c>
      <c r="E118" s="36"/>
      <c r="F118" s="36"/>
      <c r="G118" s="36"/>
    </row>
    <row r="119" spans="1:7" ht="15" customHeight="1">
      <c r="A119" s="73" t="s">
        <v>49</v>
      </c>
      <c r="B119" s="74"/>
      <c r="C119" s="75"/>
      <c r="D119" s="8" t="s">
        <v>29</v>
      </c>
      <c r="E119" s="36"/>
      <c r="F119" s="36"/>
      <c r="G119" s="36"/>
    </row>
    <row r="120" spans="1:7" ht="13.5" customHeight="1">
      <c r="A120" s="21"/>
      <c r="B120" s="17"/>
      <c r="C120" s="22"/>
      <c r="D120" s="8"/>
      <c r="E120" s="36"/>
      <c r="F120" s="36"/>
      <c r="G120" s="36"/>
    </row>
    <row r="121" spans="1:7" ht="30" customHeight="1">
      <c r="A121" s="72" t="s">
        <v>50</v>
      </c>
      <c r="B121" s="72"/>
      <c r="C121" s="72"/>
      <c r="D121" s="8" t="s">
        <v>29</v>
      </c>
      <c r="E121" s="37">
        <v>130000</v>
      </c>
      <c r="F121" s="37">
        <v>130000</v>
      </c>
      <c r="G121" s="36"/>
    </row>
    <row r="122" spans="1:7" ht="15" customHeight="1">
      <c r="A122" s="76" t="s">
        <v>6</v>
      </c>
      <c r="B122" s="77"/>
      <c r="C122" s="78"/>
      <c r="D122" s="28" t="s">
        <v>29</v>
      </c>
      <c r="E122" s="38"/>
      <c r="F122" s="38"/>
      <c r="G122" s="38"/>
    </row>
    <row r="123" spans="1:7" ht="15" customHeight="1">
      <c r="A123" s="73" t="s">
        <v>136</v>
      </c>
      <c r="B123" s="74"/>
      <c r="C123" s="75"/>
      <c r="D123" s="8"/>
      <c r="E123" s="37">
        <v>130000</v>
      </c>
      <c r="F123" s="37">
        <v>130000</v>
      </c>
      <c r="G123" s="36"/>
    </row>
    <row r="124" spans="1:7" ht="15" customHeight="1">
      <c r="A124" s="72" t="s">
        <v>54</v>
      </c>
      <c r="B124" s="72"/>
      <c r="C124" s="72"/>
      <c r="D124" s="8" t="s">
        <v>29</v>
      </c>
      <c r="E124" s="36"/>
      <c r="F124" s="36"/>
      <c r="G124" s="36"/>
    </row>
    <row r="125" spans="1:7" ht="28.5" customHeight="1">
      <c r="A125" s="72" t="s">
        <v>27</v>
      </c>
      <c r="B125" s="72"/>
      <c r="C125" s="72"/>
      <c r="D125" s="8" t="s">
        <v>29</v>
      </c>
      <c r="E125" s="36"/>
      <c r="F125" s="36"/>
      <c r="G125" s="36"/>
    </row>
    <row r="126" spans="1:7" s="18" customFormat="1" ht="27.75" customHeight="1">
      <c r="A126" s="81" t="s">
        <v>7</v>
      </c>
      <c r="B126" s="81"/>
      <c r="C126" s="81"/>
      <c r="D126" s="43">
        <v>900</v>
      </c>
      <c r="E126" s="44">
        <f>SUM(E128+E133+E148+E149)</f>
        <v>3345789.6</v>
      </c>
      <c r="F126" s="44">
        <f>SUM(F128+F133+F148+F149)</f>
        <v>3345789.6</v>
      </c>
      <c r="G126" s="44"/>
    </row>
    <row r="127" spans="1:7" ht="15" customHeight="1">
      <c r="A127" s="72" t="s">
        <v>6</v>
      </c>
      <c r="B127" s="72"/>
      <c r="C127" s="72"/>
      <c r="D127" s="8"/>
      <c r="E127" s="36"/>
      <c r="F127" s="36"/>
      <c r="G127" s="36"/>
    </row>
    <row r="128" spans="1:7" ht="28.5" customHeight="1">
      <c r="A128" s="107" t="s">
        <v>92</v>
      </c>
      <c r="B128" s="107"/>
      <c r="C128" s="107"/>
      <c r="D128" s="15">
        <v>210</v>
      </c>
      <c r="E128" s="45">
        <f>SUM(E130:E132)</f>
        <v>2556610.12</v>
      </c>
      <c r="F128" s="45">
        <f>SUM(E128)</f>
        <v>2556610.12</v>
      </c>
      <c r="G128" s="36"/>
    </row>
    <row r="129" spans="1:7" ht="15" customHeight="1">
      <c r="A129" s="70" t="s">
        <v>1</v>
      </c>
      <c r="B129" s="71"/>
      <c r="C129" s="108"/>
      <c r="D129" s="9"/>
      <c r="E129" s="41"/>
      <c r="F129" s="41"/>
      <c r="G129" s="36"/>
    </row>
    <row r="130" spans="1:7" ht="15" customHeight="1">
      <c r="A130" s="72" t="s">
        <v>31</v>
      </c>
      <c r="B130" s="72"/>
      <c r="C130" s="72"/>
      <c r="D130" s="15">
        <v>211</v>
      </c>
      <c r="E130" s="40">
        <f>SUM('обл.'!D62+мун!D62)</f>
        <v>1963295.02</v>
      </c>
      <c r="F130" s="40">
        <f>SUM(E130)</f>
        <v>1963295.02</v>
      </c>
      <c r="G130" s="36"/>
    </row>
    <row r="131" spans="1:7" ht="15" customHeight="1">
      <c r="A131" s="87" t="s">
        <v>32</v>
      </c>
      <c r="B131" s="87"/>
      <c r="C131" s="87"/>
      <c r="D131" s="15">
        <v>212</v>
      </c>
      <c r="E131" s="40"/>
      <c r="F131" s="40">
        <f>SUM(E131)</f>
        <v>0</v>
      </c>
      <c r="G131" s="36"/>
    </row>
    <row r="132" spans="1:7" ht="15" customHeight="1">
      <c r="A132" s="72" t="s">
        <v>33</v>
      </c>
      <c r="B132" s="72"/>
      <c r="C132" s="72"/>
      <c r="D132" s="15">
        <v>213</v>
      </c>
      <c r="E132" s="40">
        <f>SUM('обл.'!D63+мун!D63)</f>
        <v>593315.1</v>
      </c>
      <c r="F132" s="40">
        <f>SUM(E132)</f>
        <v>593315.1</v>
      </c>
      <c r="G132" s="36"/>
    </row>
    <row r="133" spans="1:7" ht="15" customHeight="1">
      <c r="A133" s="72" t="s">
        <v>93</v>
      </c>
      <c r="B133" s="72"/>
      <c r="C133" s="72"/>
      <c r="D133" s="15">
        <v>220</v>
      </c>
      <c r="E133" s="39">
        <f>SUM(F135:F140)</f>
        <v>565200</v>
      </c>
      <c r="F133" s="39">
        <f>SUM(E133)</f>
        <v>565200</v>
      </c>
      <c r="G133" s="36"/>
    </row>
    <row r="134" spans="1:7" ht="15" customHeight="1">
      <c r="A134" s="70" t="s">
        <v>1</v>
      </c>
      <c r="B134" s="71"/>
      <c r="C134" s="71"/>
      <c r="D134" s="15"/>
      <c r="E134" s="40"/>
      <c r="F134" s="40"/>
      <c r="G134" s="36"/>
    </row>
    <row r="135" spans="1:7" ht="15" customHeight="1">
      <c r="A135" s="72" t="s">
        <v>34</v>
      </c>
      <c r="B135" s="72"/>
      <c r="C135" s="72"/>
      <c r="D135" s="15">
        <v>221</v>
      </c>
      <c r="E135" s="40">
        <f>SUM('обл.'!D65+мун!D65)</f>
        <v>45200</v>
      </c>
      <c r="F135" s="40">
        <f>SUM(E135)</f>
        <v>45200</v>
      </c>
      <c r="G135" s="36"/>
    </row>
    <row r="136" spans="1:7" ht="15" customHeight="1">
      <c r="A136" s="72" t="s">
        <v>35</v>
      </c>
      <c r="B136" s="72"/>
      <c r="C136" s="72"/>
      <c r="D136" s="15">
        <v>222</v>
      </c>
      <c r="E136" s="40"/>
      <c r="F136" s="40"/>
      <c r="G136" s="36"/>
    </row>
    <row r="137" spans="1:7" ht="15" customHeight="1">
      <c r="A137" s="72" t="s">
        <v>36</v>
      </c>
      <c r="B137" s="72"/>
      <c r="C137" s="72"/>
      <c r="D137" s="15">
        <v>223</v>
      </c>
      <c r="E137" s="40">
        <f>SUM('обл.'!D67+мун!D67)</f>
        <v>470000</v>
      </c>
      <c r="F137" s="40">
        <f>SUM(E137)</f>
        <v>470000</v>
      </c>
      <c r="G137" s="36"/>
    </row>
    <row r="138" spans="1:7" ht="15" customHeight="1">
      <c r="A138" s="72" t="s">
        <v>37</v>
      </c>
      <c r="B138" s="72"/>
      <c r="C138" s="72"/>
      <c r="D138" s="15">
        <v>224</v>
      </c>
      <c r="E138" s="40"/>
      <c r="F138" s="40"/>
      <c r="G138" s="36"/>
    </row>
    <row r="139" spans="1:7" ht="15" customHeight="1">
      <c r="A139" s="72" t="s">
        <v>38</v>
      </c>
      <c r="B139" s="72"/>
      <c r="C139" s="72"/>
      <c r="D139" s="15">
        <v>225</v>
      </c>
      <c r="E139" s="40">
        <f>SUM(мун!D69)</f>
        <v>20000</v>
      </c>
      <c r="F139" s="40">
        <f>SUM(E139)</f>
        <v>20000</v>
      </c>
      <c r="G139" s="36"/>
    </row>
    <row r="140" spans="1:7" ht="15" customHeight="1">
      <c r="A140" s="72" t="s">
        <v>39</v>
      </c>
      <c r="B140" s="72"/>
      <c r="C140" s="72"/>
      <c r="D140" s="15">
        <v>226</v>
      </c>
      <c r="E140" s="40">
        <f>SUM(мун!D70)</f>
        <v>30000</v>
      </c>
      <c r="F140" s="40">
        <f>SUM(E140)</f>
        <v>30000</v>
      </c>
      <c r="G140" s="36"/>
    </row>
    <row r="141" spans="1:7" ht="15" customHeight="1">
      <c r="A141" s="72" t="s">
        <v>94</v>
      </c>
      <c r="B141" s="72"/>
      <c r="C141" s="72"/>
      <c r="D141" s="15">
        <v>240</v>
      </c>
      <c r="E141" s="40"/>
      <c r="F141" s="40"/>
      <c r="G141" s="36"/>
    </row>
    <row r="142" spans="1:7" ht="15" customHeight="1">
      <c r="A142" s="70" t="s">
        <v>1</v>
      </c>
      <c r="B142" s="71"/>
      <c r="C142" s="71"/>
      <c r="D142" s="15"/>
      <c r="E142" s="40"/>
      <c r="F142" s="40"/>
      <c r="G142" s="36"/>
    </row>
    <row r="143" spans="1:7" ht="28.5" customHeight="1">
      <c r="A143" s="109" t="s">
        <v>132</v>
      </c>
      <c r="B143" s="110"/>
      <c r="C143" s="111"/>
      <c r="D143" s="15">
        <v>241</v>
      </c>
      <c r="E143" s="40"/>
      <c r="F143" s="40"/>
      <c r="G143" s="36"/>
    </row>
    <row r="144" spans="1:7" ht="15" customHeight="1">
      <c r="A144" s="72" t="s">
        <v>95</v>
      </c>
      <c r="B144" s="72"/>
      <c r="C144" s="72"/>
      <c r="D144" s="15">
        <v>260</v>
      </c>
      <c r="E144" s="40"/>
      <c r="F144" s="40"/>
      <c r="G144" s="36"/>
    </row>
    <row r="145" spans="1:7" ht="15" customHeight="1">
      <c r="A145" s="70" t="s">
        <v>1</v>
      </c>
      <c r="B145" s="71"/>
      <c r="C145" s="71"/>
      <c r="D145" s="15"/>
      <c r="E145" s="40"/>
      <c r="F145" s="40"/>
      <c r="G145" s="36"/>
    </row>
    <row r="146" spans="1:7" ht="15" customHeight="1">
      <c r="A146" s="72" t="s">
        <v>40</v>
      </c>
      <c r="B146" s="72"/>
      <c r="C146" s="72"/>
      <c r="D146" s="15">
        <v>262</v>
      </c>
      <c r="E146" s="40"/>
      <c r="F146" s="40"/>
      <c r="G146" s="36"/>
    </row>
    <row r="147" spans="1:7" ht="30" customHeight="1">
      <c r="A147" s="90" t="s">
        <v>41</v>
      </c>
      <c r="B147" s="90"/>
      <c r="C147" s="90"/>
      <c r="D147" s="15">
        <v>263</v>
      </c>
      <c r="E147" s="40"/>
      <c r="F147" s="40"/>
      <c r="G147" s="36"/>
    </row>
    <row r="148" spans="1:7" ht="15" customHeight="1">
      <c r="A148" s="72" t="s">
        <v>42</v>
      </c>
      <c r="B148" s="72"/>
      <c r="C148" s="72"/>
      <c r="D148" s="15">
        <v>290</v>
      </c>
      <c r="E148" s="39">
        <f>SUM(мун!D71)</f>
        <v>20000</v>
      </c>
      <c r="F148" s="39">
        <f>SUM(E148)</f>
        <v>20000</v>
      </c>
      <c r="G148" s="36"/>
    </row>
    <row r="149" spans="1:7" ht="15" customHeight="1">
      <c r="A149" s="72" t="s">
        <v>96</v>
      </c>
      <c r="B149" s="72"/>
      <c r="C149" s="72"/>
      <c r="D149" s="15">
        <v>300</v>
      </c>
      <c r="E149" s="39">
        <f>SUM(E151:E154)</f>
        <v>203979.48</v>
      </c>
      <c r="F149" s="39">
        <f>SUM(E149)</f>
        <v>203979.48</v>
      </c>
      <c r="G149" s="36"/>
    </row>
    <row r="150" spans="1:7" ht="15" customHeight="1">
      <c r="A150" s="70" t="s">
        <v>1</v>
      </c>
      <c r="B150" s="71"/>
      <c r="C150" s="71"/>
      <c r="D150" s="15"/>
      <c r="E150" s="40"/>
      <c r="F150" s="40"/>
      <c r="G150" s="36"/>
    </row>
    <row r="151" spans="1:7" ht="15" customHeight="1">
      <c r="A151" s="72" t="s">
        <v>43</v>
      </c>
      <c r="B151" s="72"/>
      <c r="C151" s="72"/>
      <c r="D151" s="15">
        <v>310</v>
      </c>
      <c r="E151" s="39">
        <f>SUM('обл.'!D72+мун!D72)</f>
        <v>70000</v>
      </c>
      <c r="F151" s="39">
        <f>SUM(E151)</f>
        <v>70000</v>
      </c>
      <c r="G151" s="36"/>
    </row>
    <row r="152" spans="1:7" ht="15.75">
      <c r="A152" s="85" t="s">
        <v>44</v>
      </c>
      <c r="B152" s="85"/>
      <c r="C152" s="85"/>
      <c r="D152" s="30">
        <v>320</v>
      </c>
      <c r="E152" s="42"/>
      <c r="F152" s="39"/>
      <c r="G152" s="38"/>
    </row>
    <row r="153" spans="1:7" ht="28.5" customHeight="1">
      <c r="A153" s="85" t="s">
        <v>45</v>
      </c>
      <c r="B153" s="85"/>
      <c r="C153" s="85"/>
      <c r="D153" s="29">
        <v>330</v>
      </c>
      <c r="E153" s="42"/>
      <c r="F153" s="39"/>
      <c r="G153" s="38"/>
    </row>
    <row r="154" spans="1:7" ht="15" customHeight="1">
      <c r="A154" s="72" t="s">
        <v>46</v>
      </c>
      <c r="B154" s="72"/>
      <c r="C154" s="72"/>
      <c r="D154" s="15">
        <v>340</v>
      </c>
      <c r="E154" s="39">
        <f>SUM('обл.'!D73+мун!D73+Лист1!E123)</f>
        <v>133979.48</v>
      </c>
      <c r="F154" s="39">
        <f>SUM(E154)</f>
        <v>133979.48</v>
      </c>
      <c r="G154" s="36"/>
    </row>
    <row r="155" spans="1:7" ht="15" customHeight="1">
      <c r="A155" s="72" t="s">
        <v>97</v>
      </c>
      <c r="B155" s="72"/>
      <c r="C155" s="72"/>
      <c r="D155" s="15">
        <v>500</v>
      </c>
      <c r="E155" s="40"/>
      <c r="F155" s="40"/>
      <c r="G155" s="36"/>
    </row>
    <row r="156" spans="1:7" ht="15" customHeight="1">
      <c r="A156" s="70" t="s">
        <v>1</v>
      </c>
      <c r="B156" s="71"/>
      <c r="C156" s="71"/>
      <c r="D156" s="15"/>
      <c r="E156" s="40"/>
      <c r="F156" s="40"/>
      <c r="G156" s="36"/>
    </row>
    <row r="157" spans="1:7" ht="30.75" customHeight="1">
      <c r="A157" s="73" t="s">
        <v>55</v>
      </c>
      <c r="B157" s="74"/>
      <c r="C157" s="75"/>
      <c r="D157" s="15">
        <v>520</v>
      </c>
      <c r="E157" s="40"/>
      <c r="F157" s="40"/>
      <c r="G157" s="36"/>
    </row>
    <row r="158" spans="1:7" ht="29.25" customHeight="1">
      <c r="A158" s="73" t="s">
        <v>47</v>
      </c>
      <c r="B158" s="74"/>
      <c r="C158" s="75"/>
      <c r="D158" s="15">
        <v>530</v>
      </c>
      <c r="E158" s="40"/>
      <c r="F158" s="40"/>
      <c r="G158" s="36"/>
    </row>
    <row r="159" spans="1:7" ht="15" customHeight="1">
      <c r="A159" s="89" t="s">
        <v>8</v>
      </c>
      <c r="B159" s="89"/>
      <c r="C159" s="89"/>
      <c r="D159" s="16"/>
      <c r="E159" s="36"/>
      <c r="F159" s="36"/>
      <c r="G159" s="36"/>
    </row>
    <row r="160" spans="1:7" ht="15" customHeight="1">
      <c r="A160" s="72" t="s">
        <v>9</v>
      </c>
      <c r="B160" s="72"/>
      <c r="C160" s="72"/>
      <c r="D160" s="8" t="s">
        <v>29</v>
      </c>
      <c r="E160" s="36"/>
      <c r="F160" s="36"/>
      <c r="G160" s="36"/>
    </row>
    <row r="161" spans="1:7" ht="14.25" customHeight="1">
      <c r="A161" s="7"/>
      <c r="B161" s="7"/>
      <c r="C161" s="7"/>
      <c r="D161" s="1"/>
      <c r="E161" s="25"/>
      <c r="F161" s="25"/>
      <c r="G161" s="25"/>
    </row>
    <row r="162" spans="1:7" ht="29.25" customHeight="1">
      <c r="A162" s="86" t="s">
        <v>135</v>
      </c>
      <c r="B162" s="86"/>
      <c r="C162" s="86"/>
      <c r="D162" s="86"/>
      <c r="E162" s="10"/>
      <c r="F162" s="84" t="s">
        <v>200</v>
      </c>
      <c r="G162" s="84"/>
    </row>
    <row r="163" spans="1:7" ht="19.5" customHeight="1">
      <c r="A163" s="66"/>
      <c r="B163" s="66"/>
      <c r="C163" s="66"/>
      <c r="D163" s="4"/>
      <c r="E163" s="19" t="s">
        <v>11</v>
      </c>
      <c r="F163" s="82" t="s">
        <v>10</v>
      </c>
      <c r="G163" s="82"/>
    </row>
    <row r="164" spans="1:7" ht="31.5" customHeight="1">
      <c r="A164" s="66" t="s">
        <v>133</v>
      </c>
      <c r="B164" s="66"/>
      <c r="C164" s="66"/>
      <c r="D164" s="66"/>
      <c r="E164" s="20"/>
      <c r="F164" s="84" t="s">
        <v>141</v>
      </c>
      <c r="G164" s="84"/>
    </row>
    <row r="165" spans="5:7" ht="15">
      <c r="E165" s="13" t="s">
        <v>11</v>
      </c>
      <c r="F165" s="82" t="s">
        <v>10</v>
      </c>
      <c r="G165" s="82"/>
    </row>
    <row r="166" spans="1:7" ht="23.25" customHeight="1">
      <c r="A166" s="86" t="s">
        <v>98</v>
      </c>
      <c r="B166" s="86"/>
      <c r="C166" s="86"/>
      <c r="D166" s="86"/>
      <c r="E166" s="20"/>
      <c r="F166" s="84" t="s">
        <v>141</v>
      </c>
      <c r="G166" s="84"/>
    </row>
    <row r="167" spans="1:7" ht="18.75" customHeight="1">
      <c r="A167" s="83" t="s">
        <v>140</v>
      </c>
      <c r="B167" s="83"/>
      <c r="E167" s="13" t="s">
        <v>11</v>
      </c>
      <c r="F167" s="82" t="s">
        <v>10</v>
      </c>
      <c r="G167" s="82"/>
    </row>
    <row r="168" spans="1:7" ht="18.75" customHeight="1">
      <c r="A168" s="4"/>
      <c r="B168" s="4"/>
      <c r="E168" s="13"/>
      <c r="F168" s="13"/>
      <c r="G168" s="13"/>
    </row>
    <row r="169" spans="1:2" ht="30" customHeight="1">
      <c r="A169" s="65" t="s">
        <v>205</v>
      </c>
      <c r="B169" s="65"/>
    </row>
    <row r="170" ht="15">
      <c r="A170" s="7"/>
    </row>
  </sheetData>
  <sheetProtection/>
  <mergeCells count="232">
    <mergeCell ref="A75:E75"/>
    <mergeCell ref="F74:G74"/>
    <mergeCell ref="F70:G70"/>
    <mergeCell ref="F68:G68"/>
    <mergeCell ref="F72:G72"/>
    <mergeCell ref="F76:G76"/>
    <mergeCell ref="A76:E76"/>
    <mergeCell ref="F71:G71"/>
    <mergeCell ref="F73:G73"/>
    <mergeCell ref="A71:E71"/>
    <mergeCell ref="A86:E86"/>
    <mergeCell ref="A77:E77"/>
    <mergeCell ref="F78:G78"/>
    <mergeCell ref="F79:G79"/>
    <mergeCell ref="A82:E82"/>
    <mergeCell ref="A83:E83"/>
    <mergeCell ref="F77:G77"/>
    <mergeCell ref="A79:E79"/>
    <mergeCell ref="A78:E78"/>
    <mergeCell ref="F82:G82"/>
    <mergeCell ref="F69:G69"/>
    <mergeCell ref="A66:E66"/>
    <mergeCell ref="A67:E67"/>
    <mergeCell ref="A68:E68"/>
    <mergeCell ref="A69:E69"/>
    <mergeCell ref="A65:E65"/>
    <mergeCell ref="F67:G67"/>
    <mergeCell ref="F65:G65"/>
    <mergeCell ref="F62:G62"/>
    <mergeCell ref="A64:E64"/>
    <mergeCell ref="A60:E60"/>
    <mergeCell ref="F64:G64"/>
    <mergeCell ref="F63:G63"/>
    <mergeCell ref="A63:E63"/>
    <mergeCell ref="A158:C158"/>
    <mergeCell ref="A157:C157"/>
    <mergeCell ref="A146:C146"/>
    <mergeCell ref="A125:C125"/>
    <mergeCell ref="A143:C143"/>
    <mergeCell ref="F55:G55"/>
    <mergeCell ref="F57:G57"/>
    <mergeCell ref="F60:G60"/>
    <mergeCell ref="A59:E59"/>
    <mergeCell ref="A57:E57"/>
    <mergeCell ref="F51:G51"/>
    <mergeCell ref="F52:G52"/>
    <mergeCell ref="F53:G53"/>
    <mergeCell ref="F54:G54"/>
    <mergeCell ref="A72:E72"/>
    <mergeCell ref="A58:E58"/>
    <mergeCell ref="F56:G56"/>
    <mergeCell ref="F58:G58"/>
    <mergeCell ref="F59:G59"/>
    <mergeCell ref="F61:G61"/>
    <mergeCell ref="A127:C127"/>
    <mergeCell ref="D109:D110"/>
    <mergeCell ref="A116:C116"/>
    <mergeCell ref="A117:C117"/>
    <mergeCell ref="A111:C111"/>
    <mergeCell ref="A139:C139"/>
    <mergeCell ref="A115:C115"/>
    <mergeCell ref="A128:C128"/>
    <mergeCell ref="A129:C129"/>
    <mergeCell ref="A132:C132"/>
    <mergeCell ref="A33:G33"/>
    <mergeCell ref="A34:E34"/>
    <mergeCell ref="A35:E35"/>
    <mergeCell ref="A39:E39"/>
    <mergeCell ref="F36:G36"/>
    <mergeCell ref="F35:G35"/>
    <mergeCell ref="F38:G38"/>
    <mergeCell ref="A50:E50"/>
    <mergeCell ref="A49:E49"/>
    <mergeCell ref="A46:E46"/>
    <mergeCell ref="A48:E48"/>
    <mergeCell ref="A41:E41"/>
    <mergeCell ref="A43:E43"/>
    <mergeCell ref="A42:E42"/>
    <mergeCell ref="A52:E52"/>
    <mergeCell ref="A54:E54"/>
    <mergeCell ref="A109:C110"/>
    <mergeCell ref="A80:E80"/>
    <mergeCell ref="A85:E85"/>
    <mergeCell ref="A74:E74"/>
    <mergeCell ref="A61:E61"/>
    <mergeCell ref="A62:E62"/>
    <mergeCell ref="A106:E106"/>
    <mergeCell ref="A96:E96"/>
    <mergeCell ref="A6:G6"/>
    <mergeCell ref="D18:F20"/>
    <mergeCell ref="D21:F23"/>
    <mergeCell ref="A26:G26"/>
    <mergeCell ref="A51:E51"/>
    <mergeCell ref="A12:B15"/>
    <mergeCell ref="C12:E15"/>
    <mergeCell ref="C16:E16"/>
    <mergeCell ref="A29:G29"/>
    <mergeCell ref="A40:E40"/>
    <mergeCell ref="A32:G32"/>
    <mergeCell ref="F46:G46"/>
    <mergeCell ref="F34:G34"/>
    <mergeCell ref="F44:G44"/>
    <mergeCell ref="E1:G1"/>
    <mergeCell ref="E2:G2"/>
    <mergeCell ref="E3:G3"/>
    <mergeCell ref="A28:G28"/>
    <mergeCell ref="A5:G5"/>
    <mergeCell ref="F42:G42"/>
    <mergeCell ref="F50:G50"/>
    <mergeCell ref="F49:G49"/>
    <mergeCell ref="A30:G30"/>
    <mergeCell ref="A36:E36"/>
    <mergeCell ref="A55:E55"/>
    <mergeCell ref="A56:E56"/>
    <mergeCell ref="A53:E53"/>
    <mergeCell ref="F47:G47"/>
    <mergeCell ref="A47:E47"/>
    <mergeCell ref="F48:G48"/>
    <mergeCell ref="A104:E104"/>
    <mergeCell ref="A105:E105"/>
    <mergeCell ref="A45:E45"/>
    <mergeCell ref="A44:E44"/>
    <mergeCell ref="A81:E81"/>
    <mergeCell ref="A84:E84"/>
    <mergeCell ref="A102:E102"/>
    <mergeCell ref="A100:E100"/>
    <mergeCell ref="A89:E89"/>
    <mergeCell ref="A73:E73"/>
    <mergeCell ref="F93:G93"/>
    <mergeCell ref="F98:G98"/>
    <mergeCell ref="F87:G87"/>
    <mergeCell ref="F88:G88"/>
    <mergeCell ref="A93:E93"/>
    <mergeCell ref="A87:E87"/>
    <mergeCell ref="F96:G96"/>
    <mergeCell ref="A95:E95"/>
    <mergeCell ref="F40:G40"/>
    <mergeCell ref="A38:E38"/>
    <mergeCell ref="F39:G39"/>
    <mergeCell ref="A97:E97"/>
    <mergeCell ref="A99:E99"/>
    <mergeCell ref="F89:G89"/>
    <mergeCell ref="F90:G90"/>
    <mergeCell ref="A91:E91"/>
    <mergeCell ref="A94:E94"/>
    <mergeCell ref="F95:G95"/>
    <mergeCell ref="F163:G163"/>
    <mergeCell ref="A162:D162"/>
    <mergeCell ref="A133:C133"/>
    <mergeCell ref="A150:C150"/>
    <mergeCell ref="A147:C147"/>
    <mergeCell ref="A145:C145"/>
    <mergeCell ref="A144:C144"/>
    <mergeCell ref="A155:C155"/>
    <mergeCell ref="A154:C154"/>
    <mergeCell ref="A153:C153"/>
    <mergeCell ref="A148:C148"/>
    <mergeCell ref="A160:C160"/>
    <mergeCell ref="A159:C159"/>
    <mergeCell ref="A135:C135"/>
    <mergeCell ref="A142:C142"/>
    <mergeCell ref="A136:C136"/>
    <mergeCell ref="A137:C137"/>
    <mergeCell ref="A140:C140"/>
    <mergeCell ref="A138:C138"/>
    <mergeCell ref="A141:C141"/>
    <mergeCell ref="A166:D166"/>
    <mergeCell ref="F104:G104"/>
    <mergeCell ref="F102:G102"/>
    <mergeCell ref="A156:C156"/>
    <mergeCell ref="A101:E101"/>
    <mergeCell ref="A130:C130"/>
    <mergeCell ref="A131:C131"/>
    <mergeCell ref="A151:C151"/>
    <mergeCell ref="A149:C149"/>
    <mergeCell ref="A108:G108"/>
    <mergeCell ref="A126:C126"/>
    <mergeCell ref="F167:G167"/>
    <mergeCell ref="A167:B167"/>
    <mergeCell ref="A164:D164"/>
    <mergeCell ref="F166:G166"/>
    <mergeCell ref="A152:C152"/>
    <mergeCell ref="F162:G162"/>
    <mergeCell ref="F164:G164"/>
    <mergeCell ref="A163:C163"/>
    <mergeCell ref="F165:G165"/>
    <mergeCell ref="F105:G105"/>
    <mergeCell ref="A113:C113"/>
    <mergeCell ref="F109:G109"/>
    <mergeCell ref="A119:C119"/>
    <mergeCell ref="A112:C112"/>
    <mergeCell ref="A124:C124"/>
    <mergeCell ref="F84:G84"/>
    <mergeCell ref="A134:C134"/>
    <mergeCell ref="F103:G103"/>
    <mergeCell ref="A121:C121"/>
    <mergeCell ref="A118:C118"/>
    <mergeCell ref="A122:C122"/>
    <mergeCell ref="A123:C123"/>
    <mergeCell ref="F106:G106"/>
    <mergeCell ref="A114:C114"/>
    <mergeCell ref="E109:E110"/>
    <mergeCell ref="A18:C20"/>
    <mergeCell ref="A103:E103"/>
    <mergeCell ref="F45:G45"/>
    <mergeCell ref="F100:G100"/>
    <mergeCell ref="F97:G97"/>
    <mergeCell ref="F92:G92"/>
    <mergeCell ref="F91:G91"/>
    <mergeCell ref="F94:G94"/>
    <mergeCell ref="F86:G86"/>
    <mergeCell ref="F85:G85"/>
    <mergeCell ref="F83:G83"/>
    <mergeCell ref="F99:G99"/>
    <mergeCell ref="C9:E9"/>
    <mergeCell ref="F41:G41"/>
    <mergeCell ref="F80:G80"/>
    <mergeCell ref="A31:G31"/>
    <mergeCell ref="F66:G66"/>
    <mergeCell ref="F37:G37"/>
    <mergeCell ref="A37:E37"/>
    <mergeCell ref="A17:C17"/>
    <mergeCell ref="A21:C24"/>
    <mergeCell ref="A70:E70"/>
    <mergeCell ref="F75:G75"/>
    <mergeCell ref="F81:G81"/>
    <mergeCell ref="F101:G101"/>
    <mergeCell ref="A88:E88"/>
    <mergeCell ref="A92:E92"/>
    <mergeCell ref="A90:E90"/>
    <mergeCell ref="A98:E98"/>
    <mergeCell ref="F43:G43"/>
  </mergeCells>
  <printOptions/>
  <pageMargins left="0.7086614173228347" right="0" top="0.3937007874015748" bottom="0" header="0.35433070866141736" footer="0"/>
  <pageSetup horizontalDpi="600" verticalDpi="600" orientation="portrait" paperSize="9" scale="94" r:id="rId1"/>
  <rowBreaks count="3" manualBreakCount="3">
    <brk id="32" max="255" man="1"/>
    <brk id="80" max="6" man="1"/>
    <brk id="1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120" zoomScaleSheetLayoutView="120" zoomScalePageLayoutView="0" workbookViewId="0" topLeftCell="A46">
      <selection activeCell="E70" sqref="E70"/>
    </sheetView>
  </sheetViews>
  <sheetFormatPr defaultColWidth="9.00390625" defaultRowHeight="12.75"/>
  <cols>
    <col min="1" max="1" width="2.00390625" style="0" customWidth="1"/>
    <col min="2" max="2" width="55.375" style="0" customWidth="1"/>
    <col min="3" max="3" width="7.875" style="0" customWidth="1"/>
    <col min="4" max="4" width="14.25390625" style="0" customWidth="1"/>
    <col min="5" max="5" width="12.25390625" style="0" customWidth="1"/>
    <col min="9" max="9" width="9.125" style="0" customWidth="1"/>
  </cols>
  <sheetData>
    <row r="1" spans="2:5" ht="35.25" customHeight="1">
      <c r="B1" s="118" t="s">
        <v>142</v>
      </c>
      <c r="C1" s="118"/>
      <c r="D1" s="118"/>
      <c r="E1" s="118"/>
    </row>
    <row r="2" ht="15" customHeight="1">
      <c r="B2" s="47"/>
    </row>
    <row r="3" spans="2:5" ht="15.75">
      <c r="B3" s="119" t="s">
        <v>198</v>
      </c>
      <c r="C3" s="119"/>
      <c r="D3" s="119"/>
      <c r="E3" s="119"/>
    </row>
    <row r="4" spans="2:5" ht="15.75">
      <c r="B4" s="119" t="s">
        <v>204</v>
      </c>
      <c r="C4" s="119"/>
      <c r="D4" s="119"/>
      <c r="E4" s="119"/>
    </row>
    <row r="5" spans="2:5" ht="18" customHeight="1">
      <c r="B5" s="120" t="s">
        <v>143</v>
      </c>
      <c r="C5" s="120"/>
      <c r="D5" s="120"/>
      <c r="E5" s="120"/>
    </row>
    <row r="6" spans="1:5" ht="18.75" customHeight="1">
      <c r="A6" s="46"/>
      <c r="B6" s="50" t="s">
        <v>149</v>
      </c>
      <c r="C6" s="51" t="s">
        <v>150</v>
      </c>
      <c r="D6" s="50" t="s">
        <v>144</v>
      </c>
      <c r="E6" s="52" t="s">
        <v>145</v>
      </c>
    </row>
    <row r="7" spans="2:5" ht="15" customHeight="1">
      <c r="B7" s="50">
        <v>1</v>
      </c>
      <c r="C7" s="51">
        <v>2</v>
      </c>
      <c r="D7" s="50">
        <v>3</v>
      </c>
      <c r="E7" s="52">
        <v>4</v>
      </c>
    </row>
    <row r="8" spans="2:5" ht="18.75" customHeight="1">
      <c r="B8" s="121" t="s">
        <v>151</v>
      </c>
      <c r="C8" s="122"/>
      <c r="D8" s="122"/>
      <c r="E8" s="123"/>
    </row>
    <row r="9" spans="2:5" ht="30" customHeight="1">
      <c r="B9" s="124" t="s">
        <v>192</v>
      </c>
      <c r="C9" s="125"/>
      <c r="D9" s="125"/>
      <c r="E9" s="126"/>
    </row>
    <row r="10" spans="2:5" ht="30" customHeight="1">
      <c r="B10" s="112" t="s">
        <v>152</v>
      </c>
      <c r="C10" s="113"/>
      <c r="D10" s="113"/>
      <c r="E10" s="114"/>
    </row>
    <row r="11" spans="2:5" ht="30" customHeight="1">
      <c r="B11" s="55" t="s">
        <v>146</v>
      </c>
      <c r="C11" s="51"/>
      <c r="D11" s="63">
        <f>SUM(D12:D14)</f>
        <v>1462889.47</v>
      </c>
      <c r="E11" s="52"/>
    </row>
    <row r="12" spans="2:5" ht="15" customHeight="1">
      <c r="B12" s="55" t="s">
        <v>153</v>
      </c>
      <c r="C12" s="51">
        <v>211</v>
      </c>
      <c r="D12" s="64">
        <v>1123571.02</v>
      </c>
      <c r="E12" s="52"/>
    </row>
    <row r="13" spans="2:5" ht="15" customHeight="1">
      <c r="B13" s="55" t="s">
        <v>154</v>
      </c>
      <c r="C13" s="51">
        <v>212</v>
      </c>
      <c r="D13" s="64"/>
      <c r="E13" s="52"/>
    </row>
    <row r="14" spans="2:5" ht="15" customHeight="1">
      <c r="B14" s="55" t="s">
        <v>155</v>
      </c>
      <c r="C14" s="51">
        <v>213</v>
      </c>
      <c r="D14" s="64">
        <v>339318.45</v>
      </c>
      <c r="E14" s="52"/>
    </row>
    <row r="15" spans="2:5" ht="18.75" customHeight="1">
      <c r="B15" s="112" t="s">
        <v>156</v>
      </c>
      <c r="C15" s="113"/>
      <c r="D15" s="113"/>
      <c r="E15" s="114"/>
    </row>
    <row r="16" spans="2:5" ht="15" customHeight="1">
      <c r="B16" s="55" t="s">
        <v>157</v>
      </c>
      <c r="C16" s="51">
        <v>340</v>
      </c>
      <c r="D16" s="50">
        <v>3979.48</v>
      </c>
      <c r="E16" s="49"/>
    </row>
    <row r="17" spans="2:5" ht="18.75" customHeight="1">
      <c r="B17" s="112" t="s">
        <v>158</v>
      </c>
      <c r="C17" s="113"/>
      <c r="D17" s="113"/>
      <c r="E17" s="114"/>
    </row>
    <row r="18" spans="2:5" ht="47.25" customHeight="1">
      <c r="B18" s="57" t="s">
        <v>147</v>
      </c>
      <c r="C18" s="51"/>
      <c r="D18" s="63">
        <f>SUM(D21+D19)</f>
        <v>702720.65</v>
      </c>
      <c r="E18" s="52"/>
    </row>
    <row r="19" spans="2:5" ht="15" customHeight="1">
      <c r="B19" s="55" t="s">
        <v>153</v>
      </c>
      <c r="C19" s="51">
        <v>211</v>
      </c>
      <c r="D19" s="64">
        <v>539724</v>
      </c>
      <c r="E19" s="52"/>
    </row>
    <row r="20" spans="2:5" ht="15" customHeight="1">
      <c r="B20" s="55" t="s">
        <v>154</v>
      </c>
      <c r="C20" s="50">
        <v>212</v>
      </c>
      <c r="D20" s="64"/>
      <c r="E20" s="52"/>
    </row>
    <row r="21" spans="2:5" ht="15" customHeight="1">
      <c r="B21" s="55" t="s">
        <v>155</v>
      </c>
      <c r="C21" s="51">
        <v>213</v>
      </c>
      <c r="D21" s="64">
        <v>162996.65</v>
      </c>
      <c r="E21" s="52"/>
    </row>
    <row r="22" spans="2:5" ht="15" customHeight="1">
      <c r="B22" s="55" t="s">
        <v>159</v>
      </c>
      <c r="C22" s="51">
        <v>221</v>
      </c>
      <c r="D22" s="64">
        <v>40000</v>
      </c>
      <c r="E22" s="52"/>
    </row>
    <row r="23" spans="2:5" ht="15" customHeight="1">
      <c r="B23" s="55" t="s">
        <v>160</v>
      </c>
      <c r="C23" s="51">
        <v>222</v>
      </c>
      <c r="D23" s="64"/>
      <c r="E23" s="52"/>
    </row>
    <row r="24" spans="2:5" ht="15" customHeight="1">
      <c r="B24" s="55" t="s">
        <v>161</v>
      </c>
      <c r="C24" s="51">
        <v>224</v>
      </c>
      <c r="D24" s="64"/>
      <c r="E24" s="52"/>
    </row>
    <row r="25" spans="2:5" ht="15" customHeight="1">
      <c r="B25" s="55" t="s">
        <v>162</v>
      </c>
      <c r="C25" s="51">
        <v>226</v>
      </c>
      <c r="D25" s="64"/>
      <c r="E25" s="52"/>
    </row>
    <row r="26" spans="2:5" ht="15" customHeight="1">
      <c r="B26" s="55" t="s">
        <v>163</v>
      </c>
      <c r="C26" s="51">
        <v>290</v>
      </c>
      <c r="D26" s="64"/>
      <c r="E26" s="52"/>
    </row>
    <row r="27" spans="2:5" ht="15" customHeight="1">
      <c r="B27" s="55" t="s">
        <v>164</v>
      </c>
      <c r="C27" s="51">
        <v>310</v>
      </c>
      <c r="D27" s="64">
        <v>70000</v>
      </c>
      <c r="E27" s="52"/>
    </row>
    <row r="28" spans="2:5" ht="18.75" customHeight="1">
      <c r="B28" s="112" t="s">
        <v>165</v>
      </c>
      <c r="C28" s="113"/>
      <c r="D28" s="113"/>
      <c r="E28" s="114"/>
    </row>
    <row r="29" spans="2:5" ht="30" customHeight="1">
      <c r="B29" s="55" t="s">
        <v>148</v>
      </c>
      <c r="C29" s="51">
        <v>223</v>
      </c>
      <c r="D29" s="50"/>
      <c r="E29" s="52"/>
    </row>
    <row r="30" spans="2:5" ht="15" customHeight="1">
      <c r="B30" s="55" t="s">
        <v>166</v>
      </c>
      <c r="C30" s="51">
        <v>223</v>
      </c>
      <c r="D30" s="50"/>
      <c r="E30" s="52"/>
    </row>
    <row r="31" spans="2:5" ht="30" customHeight="1">
      <c r="B31" s="55" t="s">
        <v>167</v>
      </c>
      <c r="C31" s="51">
        <v>223</v>
      </c>
      <c r="D31" s="50"/>
      <c r="E31" s="52"/>
    </row>
    <row r="32" spans="2:5" ht="18.75" customHeight="1">
      <c r="B32" s="115" t="s">
        <v>168</v>
      </c>
      <c r="C32" s="116"/>
      <c r="D32" s="116"/>
      <c r="E32" s="117"/>
    </row>
    <row r="33" spans="2:5" ht="30" customHeight="1">
      <c r="B33" s="55" t="s">
        <v>169</v>
      </c>
      <c r="C33" s="51">
        <v>225</v>
      </c>
      <c r="D33" s="50"/>
      <c r="E33" s="52"/>
    </row>
    <row r="34" spans="2:5" ht="15" customHeight="1">
      <c r="B34" s="55" t="s">
        <v>170</v>
      </c>
      <c r="C34" s="51">
        <v>225</v>
      </c>
      <c r="D34" s="50"/>
      <c r="E34" s="52"/>
    </row>
    <row r="35" spans="2:5" ht="15.75">
      <c r="B35" s="55" t="s">
        <v>171</v>
      </c>
      <c r="C35" s="51">
        <v>225</v>
      </c>
      <c r="D35" s="50"/>
      <c r="E35" s="52"/>
    </row>
    <row r="36" spans="2:5" ht="30" customHeight="1">
      <c r="B36" s="57" t="s">
        <v>172</v>
      </c>
      <c r="C36" s="51">
        <v>225</v>
      </c>
      <c r="D36" s="50"/>
      <c r="E36" s="52"/>
    </row>
    <row r="37" spans="2:5" ht="30" customHeight="1">
      <c r="B37" s="55" t="s">
        <v>173</v>
      </c>
      <c r="C37" s="51">
        <v>225</v>
      </c>
      <c r="D37" s="50"/>
      <c r="E37" s="52"/>
    </row>
    <row r="38" spans="2:5" ht="18.75" customHeight="1">
      <c r="B38" s="112" t="s">
        <v>174</v>
      </c>
      <c r="C38" s="113"/>
      <c r="D38" s="113"/>
      <c r="E38" s="114"/>
    </row>
    <row r="39" spans="2:5" ht="15" customHeight="1">
      <c r="B39" s="55"/>
      <c r="C39" s="51"/>
      <c r="D39" s="50"/>
      <c r="E39" s="52"/>
    </row>
    <row r="40" spans="2:5" ht="15" customHeight="1">
      <c r="B40" s="55" t="s">
        <v>175</v>
      </c>
      <c r="C40" s="51">
        <v>225</v>
      </c>
      <c r="D40" s="50"/>
      <c r="E40" s="52"/>
    </row>
    <row r="41" spans="2:5" ht="28.5" customHeight="1">
      <c r="B41" s="55" t="s">
        <v>176</v>
      </c>
      <c r="C41" s="51">
        <v>340</v>
      </c>
      <c r="D41" s="50"/>
      <c r="E41" s="52"/>
    </row>
    <row r="42" spans="2:5" ht="15" customHeight="1">
      <c r="B42" s="55" t="s">
        <v>177</v>
      </c>
      <c r="C42" s="51">
        <v>226</v>
      </c>
      <c r="D42" s="50"/>
      <c r="E42" s="52"/>
    </row>
    <row r="43" spans="2:5" ht="15" customHeight="1">
      <c r="B43" s="55" t="s">
        <v>178</v>
      </c>
      <c r="C43" s="51">
        <v>225</v>
      </c>
      <c r="D43" s="50"/>
      <c r="E43" s="52"/>
    </row>
    <row r="44" spans="2:5" ht="15" customHeight="1">
      <c r="B44" s="58" t="s">
        <v>179</v>
      </c>
      <c r="C44" s="53"/>
      <c r="D44" s="63">
        <f>SUM(D45:D54)</f>
        <v>113979.48</v>
      </c>
      <c r="E44" s="54"/>
    </row>
    <row r="45" spans="2:5" ht="15" customHeight="1">
      <c r="B45" s="55" t="s">
        <v>154</v>
      </c>
      <c r="C45" s="51">
        <v>212</v>
      </c>
      <c r="D45" s="64">
        <f>SUM(D20)</f>
        <v>0</v>
      </c>
      <c r="E45" s="52"/>
    </row>
    <row r="46" spans="2:5" ht="15" customHeight="1">
      <c r="B46" s="55" t="s">
        <v>159</v>
      </c>
      <c r="C46" s="51">
        <v>221</v>
      </c>
      <c r="D46" s="64">
        <f>SUM(D22)</f>
        <v>40000</v>
      </c>
      <c r="E46" s="52"/>
    </row>
    <row r="47" spans="2:5" ht="15" customHeight="1">
      <c r="B47" s="55" t="s">
        <v>160</v>
      </c>
      <c r="C47" s="51">
        <v>222</v>
      </c>
      <c r="D47" s="64">
        <f>SUM(D23)</f>
        <v>0</v>
      </c>
      <c r="E47" s="52"/>
    </row>
    <row r="48" spans="2:5" ht="15" customHeight="1">
      <c r="B48" s="55" t="s">
        <v>180</v>
      </c>
      <c r="C48" s="51">
        <v>223</v>
      </c>
      <c r="D48" s="50"/>
      <c r="E48" s="52"/>
    </row>
    <row r="49" spans="2:5" ht="15" customHeight="1">
      <c r="B49" s="55" t="s">
        <v>181</v>
      </c>
      <c r="C49" s="51">
        <v>224</v>
      </c>
      <c r="D49" s="50"/>
      <c r="E49" s="52"/>
    </row>
    <row r="50" spans="2:5" ht="15" customHeight="1">
      <c r="B50" s="55" t="s">
        <v>38</v>
      </c>
      <c r="C50" s="51">
        <v>225</v>
      </c>
      <c r="D50" s="50"/>
      <c r="E50" s="50"/>
    </row>
    <row r="51" spans="2:5" ht="15" customHeight="1">
      <c r="B51" s="55" t="s">
        <v>162</v>
      </c>
      <c r="C51" s="51">
        <v>226</v>
      </c>
      <c r="D51" s="64">
        <f>SUM(D25)</f>
        <v>0</v>
      </c>
      <c r="E51" s="50"/>
    </row>
    <row r="52" spans="2:5" ht="15" customHeight="1">
      <c r="B52" s="55" t="s">
        <v>163</v>
      </c>
      <c r="C52" s="51">
        <v>290</v>
      </c>
      <c r="D52" s="64">
        <f>SUM(D26)</f>
        <v>0</v>
      </c>
      <c r="E52" s="50"/>
    </row>
    <row r="53" spans="2:5" ht="15" customHeight="1">
      <c r="B53" s="55" t="s">
        <v>164</v>
      </c>
      <c r="C53" s="51">
        <v>310</v>
      </c>
      <c r="D53" s="64">
        <f>SUM(D27)</f>
        <v>70000</v>
      </c>
      <c r="E53" s="50"/>
    </row>
    <row r="54" spans="2:5" ht="15" customHeight="1">
      <c r="B54" s="55" t="s">
        <v>182</v>
      </c>
      <c r="C54" s="51">
        <v>340</v>
      </c>
      <c r="D54" s="50">
        <v>3979.48</v>
      </c>
      <c r="E54" s="50"/>
    </row>
    <row r="55" spans="2:5" ht="15" customHeight="1">
      <c r="B55" s="58" t="s">
        <v>183</v>
      </c>
      <c r="C55" s="51"/>
      <c r="D55" s="63">
        <f>SUM(D18+D44+D11)</f>
        <v>2279589.6</v>
      </c>
      <c r="E55" s="50"/>
    </row>
    <row r="56" spans="2:5" ht="18.75" customHeight="1">
      <c r="B56" s="112" t="s">
        <v>184</v>
      </c>
      <c r="C56" s="113"/>
      <c r="D56" s="113"/>
      <c r="E56" s="114"/>
    </row>
    <row r="57" spans="2:5" ht="15" customHeight="1">
      <c r="B57" s="55" t="s">
        <v>166</v>
      </c>
      <c r="C57" s="51">
        <v>223</v>
      </c>
      <c r="D57" s="50"/>
      <c r="E57" s="50"/>
    </row>
    <row r="58" spans="2:5" ht="15" customHeight="1">
      <c r="B58" s="55" t="s">
        <v>185</v>
      </c>
      <c r="C58" s="51">
        <v>223</v>
      </c>
      <c r="D58" s="50"/>
      <c r="E58" s="50"/>
    </row>
    <row r="59" spans="2:5" ht="15" customHeight="1">
      <c r="B59" s="55" t="s">
        <v>186</v>
      </c>
      <c r="C59" s="51">
        <v>290</v>
      </c>
      <c r="D59" s="50"/>
      <c r="E59" s="50"/>
    </row>
    <row r="60" spans="2:5" ht="15" customHeight="1">
      <c r="B60" s="55" t="s">
        <v>187</v>
      </c>
      <c r="C60" s="51"/>
      <c r="D60" s="50"/>
      <c r="E60" s="50" t="s">
        <v>188</v>
      </c>
    </row>
    <row r="61" spans="2:5" ht="18.75" customHeight="1">
      <c r="B61" s="112" t="s">
        <v>189</v>
      </c>
      <c r="C61" s="113"/>
      <c r="D61" s="113"/>
      <c r="E61" s="114"/>
    </row>
    <row r="62" spans="2:5" ht="15" customHeight="1">
      <c r="B62" s="55" t="s">
        <v>153</v>
      </c>
      <c r="C62" s="51">
        <v>211</v>
      </c>
      <c r="D62" s="64">
        <f>SUM(D12+D19)</f>
        <v>1663295.02</v>
      </c>
      <c r="E62" s="50"/>
    </row>
    <row r="63" spans="2:5" ht="15" customHeight="1">
      <c r="B63" s="55" t="s">
        <v>190</v>
      </c>
      <c r="C63" s="51">
        <v>213</v>
      </c>
      <c r="D63" s="64">
        <f>SUM(D14+D21)</f>
        <v>502315.1</v>
      </c>
      <c r="E63" s="50"/>
    </row>
    <row r="64" spans="2:5" ht="15" customHeight="1">
      <c r="B64" s="55" t="s">
        <v>154</v>
      </c>
      <c r="C64" s="51">
        <v>212</v>
      </c>
      <c r="D64" s="64">
        <f>SUM(D45)</f>
        <v>0</v>
      </c>
      <c r="E64" s="50"/>
    </row>
    <row r="65" spans="2:5" ht="15" customHeight="1">
      <c r="B65" s="55" t="s">
        <v>159</v>
      </c>
      <c r="C65" s="51">
        <v>221</v>
      </c>
      <c r="D65" s="64">
        <f aca="true" t="shared" si="0" ref="D65:D73">SUM(D46)</f>
        <v>40000</v>
      </c>
      <c r="E65" s="50"/>
    </row>
    <row r="66" spans="2:5" ht="15" customHeight="1">
      <c r="B66" s="55" t="s">
        <v>160</v>
      </c>
      <c r="C66" s="51">
        <v>222</v>
      </c>
      <c r="D66" s="64">
        <f t="shared" si="0"/>
        <v>0</v>
      </c>
      <c r="E66" s="50"/>
    </row>
    <row r="67" spans="2:5" ht="15" customHeight="1">
      <c r="B67" s="55" t="s">
        <v>180</v>
      </c>
      <c r="C67" s="51">
        <v>223</v>
      </c>
      <c r="D67" s="64">
        <f t="shared" si="0"/>
        <v>0</v>
      </c>
      <c r="E67" s="50"/>
    </row>
    <row r="68" spans="2:5" ht="15" customHeight="1">
      <c r="B68" s="55" t="s">
        <v>181</v>
      </c>
      <c r="C68" s="51">
        <v>224</v>
      </c>
      <c r="D68" s="64">
        <f t="shared" si="0"/>
        <v>0</v>
      </c>
      <c r="E68" s="50"/>
    </row>
    <row r="69" spans="2:5" ht="15" customHeight="1">
      <c r="B69" s="55" t="s">
        <v>38</v>
      </c>
      <c r="C69" s="51">
        <v>225</v>
      </c>
      <c r="D69" s="64">
        <f t="shared" si="0"/>
        <v>0</v>
      </c>
      <c r="E69" s="50"/>
    </row>
    <row r="70" spans="2:5" ht="15" customHeight="1">
      <c r="B70" s="55" t="s">
        <v>162</v>
      </c>
      <c r="C70" s="51">
        <v>226</v>
      </c>
      <c r="D70" s="64">
        <f t="shared" si="0"/>
        <v>0</v>
      </c>
      <c r="E70" s="50"/>
    </row>
    <row r="71" spans="2:5" ht="15" customHeight="1">
      <c r="B71" s="55" t="s">
        <v>163</v>
      </c>
      <c r="C71" s="51">
        <v>290</v>
      </c>
      <c r="D71" s="64">
        <f t="shared" si="0"/>
        <v>0</v>
      </c>
      <c r="E71" s="50"/>
    </row>
    <row r="72" spans="2:5" ht="15" customHeight="1">
      <c r="B72" s="55" t="s">
        <v>164</v>
      </c>
      <c r="C72" s="51">
        <v>310</v>
      </c>
      <c r="D72" s="64">
        <f t="shared" si="0"/>
        <v>70000</v>
      </c>
      <c r="E72" s="50"/>
    </row>
    <row r="73" spans="2:5" ht="15" customHeight="1">
      <c r="B73" s="55" t="s">
        <v>182</v>
      </c>
      <c r="C73" s="51">
        <v>340</v>
      </c>
      <c r="D73" s="64">
        <f t="shared" si="0"/>
        <v>3979.48</v>
      </c>
      <c r="E73" s="50"/>
    </row>
    <row r="74" spans="2:5" ht="18.75" customHeight="1">
      <c r="B74" s="60" t="s">
        <v>191</v>
      </c>
      <c r="C74" s="61">
        <v>800</v>
      </c>
      <c r="D74" s="62">
        <f>SUM(D62:D73)</f>
        <v>2279589.6</v>
      </c>
      <c r="E74" s="56"/>
    </row>
    <row r="75" spans="2:5" ht="15.75">
      <c r="B75" s="48"/>
      <c r="C75" s="48"/>
      <c r="D75" s="48"/>
      <c r="E75" s="48"/>
    </row>
    <row r="76" spans="2:5" ht="15.75">
      <c r="B76" s="48"/>
      <c r="C76" s="48"/>
      <c r="D76" s="48"/>
      <c r="E76" s="48"/>
    </row>
    <row r="77" spans="2:5" ht="15.75">
      <c r="B77" s="48" t="s">
        <v>199</v>
      </c>
      <c r="C77" s="48"/>
      <c r="D77" s="48"/>
      <c r="E77" s="48"/>
    </row>
    <row r="78" spans="2:5" ht="15.75">
      <c r="B78" s="48"/>
      <c r="C78" s="48"/>
      <c r="D78" s="48"/>
      <c r="E78" s="48"/>
    </row>
    <row r="79" spans="2:5" ht="15.75">
      <c r="B79" s="48" t="s">
        <v>193</v>
      </c>
      <c r="C79" s="48"/>
      <c r="D79" s="48"/>
      <c r="E79" s="48"/>
    </row>
  </sheetData>
  <sheetProtection/>
  <mergeCells count="14">
    <mergeCell ref="B1:E1"/>
    <mergeCell ref="B3:E3"/>
    <mergeCell ref="B4:E4"/>
    <mergeCell ref="B5:E5"/>
    <mergeCell ref="B8:E8"/>
    <mergeCell ref="B9:E9"/>
    <mergeCell ref="B10:E10"/>
    <mergeCell ref="B15:E15"/>
    <mergeCell ref="B17:E17"/>
    <mergeCell ref="B28:E28"/>
    <mergeCell ref="B32:E32"/>
    <mergeCell ref="B61:E61"/>
    <mergeCell ref="B56:E56"/>
    <mergeCell ref="B38:E38"/>
  </mergeCells>
  <printOptions/>
  <pageMargins left="0.5905511811023623" right="0" top="0.5905511811023623" bottom="0.3937007874015748" header="0.31496062992125984" footer="0"/>
  <pageSetup horizontalDpi="600" verticalDpi="600" orientation="portrait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SheetLayoutView="100" zoomScalePageLayoutView="0" workbookViewId="0" topLeftCell="A49">
      <selection activeCell="G79" sqref="G79"/>
    </sheetView>
  </sheetViews>
  <sheetFormatPr defaultColWidth="9.00390625" defaultRowHeight="12.75"/>
  <cols>
    <col min="1" max="1" width="2.00390625" style="0" customWidth="1"/>
    <col min="2" max="2" width="57.625" style="0" customWidth="1"/>
    <col min="3" max="3" width="7.75390625" style="0" customWidth="1"/>
    <col min="4" max="4" width="13.625" style="0" customWidth="1"/>
    <col min="5" max="5" width="13.25390625" style="0" customWidth="1"/>
    <col min="9" max="9" width="9.125" style="0" customWidth="1"/>
  </cols>
  <sheetData>
    <row r="1" spans="2:5" ht="35.25" customHeight="1">
      <c r="B1" s="118" t="s">
        <v>142</v>
      </c>
      <c r="C1" s="118"/>
      <c r="D1" s="118"/>
      <c r="E1" s="118"/>
    </row>
    <row r="2" ht="15" customHeight="1">
      <c r="B2" s="47"/>
    </row>
    <row r="3" spans="2:5" ht="15.75">
      <c r="B3" s="119" t="s">
        <v>198</v>
      </c>
      <c r="C3" s="119"/>
      <c r="D3" s="119"/>
      <c r="E3" s="119"/>
    </row>
    <row r="4" spans="2:5" ht="15.75">
      <c r="B4" s="119" t="s">
        <v>204</v>
      </c>
      <c r="C4" s="119"/>
      <c r="D4" s="119"/>
      <c r="E4" s="119"/>
    </row>
    <row r="5" spans="2:5" ht="18" customHeight="1">
      <c r="B5" s="120" t="s">
        <v>194</v>
      </c>
      <c r="C5" s="120"/>
      <c r="D5" s="120"/>
      <c r="E5" s="120"/>
    </row>
    <row r="6" spans="1:5" ht="18.75" customHeight="1">
      <c r="A6" s="46"/>
      <c r="B6" s="50" t="s">
        <v>149</v>
      </c>
      <c r="C6" s="51" t="s">
        <v>150</v>
      </c>
      <c r="D6" s="50" t="s">
        <v>144</v>
      </c>
      <c r="E6" s="52" t="s">
        <v>145</v>
      </c>
    </row>
    <row r="7" spans="2:5" ht="15" customHeight="1">
      <c r="B7" s="50">
        <v>1</v>
      </c>
      <c r="C7" s="51">
        <v>2</v>
      </c>
      <c r="D7" s="50">
        <v>3</v>
      </c>
      <c r="E7" s="52">
        <v>4</v>
      </c>
    </row>
    <row r="8" spans="2:5" ht="18.75" customHeight="1">
      <c r="B8" s="121" t="s">
        <v>151</v>
      </c>
      <c r="C8" s="122"/>
      <c r="D8" s="122"/>
      <c r="E8" s="123"/>
    </row>
    <row r="9" spans="2:5" ht="30" customHeight="1">
      <c r="B9" s="124" t="s">
        <v>192</v>
      </c>
      <c r="C9" s="125"/>
      <c r="D9" s="125"/>
      <c r="E9" s="126"/>
    </row>
    <row r="10" spans="2:5" ht="30" customHeight="1">
      <c r="B10" s="112" t="s">
        <v>152</v>
      </c>
      <c r="C10" s="113"/>
      <c r="D10" s="113"/>
      <c r="E10" s="114"/>
    </row>
    <row r="11" spans="2:5" ht="30" customHeight="1">
      <c r="B11" s="55" t="s">
        <v>146</v>
      </c>
      <c r="C11" s="51"/>
      <c r="D11" s="63"/>
      <c r="E11" s="52"/>
    </row>
    <row r="12" spans="2:5" ht="15" customHeight="1">
      <c r="B12" s="55" t="s">
        <v>153</v>
      </c>
      <c r="C12" s="51">
        <v>211</v>
      </c>
      <c r="D12" s="64"/>
      <c r="E12" s="52"/>
    </row>
    <row r="13" spans="2:5" ht="15" customHeight="1">
      <c r="B13" s="55" t="s">
        <v>154</v>
      </c>
      <c r="C13" s="51">
        <v>212</v>
      </c>
      <c r="D13" s="64"/>
      <c r="E13" s="52"/>
    </row>
    <row r="14" spans="2:5" ht="15" customHeight="1">
      <c r="B14" s="55" t="s">
        <v>155</v>
      </c>
      <c r="C14" s="51">
        <v>213</v>
      </c>
      <c r="D14" s="64"/>
      <c r="E14" s="52"/>
    </row>
    <row r="15" spans="2:5" ht="18.75" customHeight="1">
      <c r="B15" s="112" t="s">
        <v>156</v>
      </c>
      <c r="C15" s="113"/>
      <c r="D15" s="113"/>
      <c r="E15" s="114"/>
    </row>
    <row r="16" spans="2:5" ht="15" customHeight="1">
      <c r="B16" s="55" t="s">
        <v>157</v>
      </c>
      <c r="C16" s="51">
        <v>340</v>
      </c>
      <c r="D16" s="64"/>
      <c r="E16" s="49"/>
    </row>
    <row r="17" spans="2:5" ht="18.75" customHeight="1">
      <c r="B17" s="112" t="s">
        <v>158</v>
      </c>
      <c r="C17" s="113"/>
      <c r="D17" s="113"/>
      <c r="E17" s="114"/>
    </row>
    <row r="18" spans="2:5" ht="47.25" customHeight="1">
      <c r="B18" s="57" t="s">
        <v>147</v>
      </c>
      <c r="C18" s="51"/>
      <c r="D18" s="63">
        <f>SUM(D21+D19)</f>
        <v>391000</v>
      </c>
      <c r="E18" s="52"/>
    </row>
    <row r="19" spans="2:5" ht="15" customHeight="1">
      <c r="B19" s="55" t="s">
        <v>153</v>
      </c>
      <c r="C19" s="51">
        <v>211</v>
      </c>
      <c r="D19" s="64">
        <v>300000</v>
      </c>
      <c r="E19" s="52"/>
    </row>
    <row r="20" spans="2:5" ht="15" customHeight="1">
      <c r="B20" s="55" t="s">
        <v>154</v>
      </c>
      <c r="C20" s="50">
        <v>212</v>
      </c>
      <c r="D20" s="64"/>
      <c r="E20" s="52"/>
    </row>
    <row r="21" spans="2:5" ht="15" customHeight="1">
      <c r="B21" s="55" t="s">
        <v>155</v>
      </c>
      <c r="C21" s="51">
        <v>213</v>
      </c>
      <c r="D21" s="64">
        <v>91000</v>
      </c>
      <c r="E21" s="52"/>
    </row>
    <row r="22" spans="2:5" ht="15" customHeight="1">
      <c r="B22" s="55" t="s">
        <v>159</v>
      </c>
      <c r="C22" s="51">
        <v>221</v>
      </c>
      <c r="D22" s="64">
        <v>5200</v>
      </c>
      <c r="E22" s="52"/>
    </row>
    <row r="23" spans="2:5" ht="15" customHeight="1">
      <c r="B23" s="55" t="s">
        <v>160</v>
      </c>
      <c r="C23" s="51">
        <v>222</v>
      </c>
      <c r="D23" s="64"/>
      <c r="E23" s="52"/>
    </row>
    <row r="24" spans="2:5" ht="15" customHeight="1">
      <c r="B24" s="55" t="s">
        <v>161</v>
      </c>
      <c r="C24" s="51">
        <v>224</v>
      </c>
      <c r="D24" s="64"/>
      <c r="E24" s="52"/>
    </row>
    <row r="25" spans="2:5" ht="15" customHeight="1">
      <c r="B25" s="55" t="s">
        <v>162</v>
      </c>
      <c r="C25" s="51">
        <v>226</v>
      </c>
      <c r="D25" s="64"/>
      <c r="E25" s="52"/>
    </row>
    <row r="26" spans="2:5" ht="15" customHeight="1">
      <c r="B26" s="55" t="s">
        <v>163</v>
      </c>
      <c r="C26" s="51">
        <v>290</v>
      </c>
      <c r="D26" s="64"/>
      <c r="E26" s="52"/>
    </row>
    <row r="27" spans="2:5" ht="15" customHeight="1">
      <c r="B27" s="55" t="s">
        <v>164</v>
      </c>
      <c r="C27" s="51">
        <v>310</v>
      </c>
      <c r="D27" s="64"/>
      <c r="E27" s="52"/>
    </row>
    <row r="28" spans="2:5" ht="18.75" customHeight="1">
      <c r="B28" s="112" t="s">
        <v>165</v>
      </c>
      <c r="C28" s="113"/>
      <c r="D28" s="113"/>
      <c r="E28" s="114"/>
    </row>
    <row r="29" spans="2:5" ht="30" customHeight="1">
      <c r="B29" s="55" t="s">
        <v>148</v>
      </c>
      <c r="C29" s="51">
        <v>223</v>
      </c>
      <c r="D29" s="64">
        <v>10000</v>
      </c>
      <c r="E29" s="52"/>
    </row>
    <row r="30" spans="2:5" ht="15" customHeight="1">
      <c r="B30" s="55" t="s">
        <v>166</v>
      </c>
      <c r="C30" s="51">
        <v>223</v>
      </c>
      <c r="D30" s="64">
        <v>175000</v>
      </c>
      <c r="E30" s="52"/>
    </row>
    <row r="31" spans="2:5" ht="30" customHeight="1">
      <c r="B31" s="55" t="s">
        <v>167</v>
      </c>
      <c r="C31" s="51">
        <v>223</v>
      </c>
      <c r="D31" s="64">
        <v>99000</v>
      </c>
      <c r="E31" s="52"/>
    </row>
    <row r="32" spans="2:5" ht="18.75" customHeight="1">
      <c r="B32" s="115" t="s">
        <v>168</v>
      </c>
      <c r="C32" s="116"/>
      <c r="D32" s="116"/>
      <c r="E32" s="117"/>
    </row>
    <row r="33" spans="2:5" ht="30" customHeight="1">
      <c r="B33" s="55" t="s">
        <v>169</v>
      </c>
      <c r="C33" s="51">
        <v>225</v>
      </c>
      <c r="D33" s="64"/>
      <c r="E33" s="52"/>
    </row>
    <row r="34" spans="2:5" ht="15" customHeight="1">
      <c r="B34" s="55" t="s">
        <v>170</v>
      </c>
      <c r="C34" s="51">
        <v>225</v>
      </c>
      <c r="D34" s="64"/>
      <c r="E34" s="52"/>
    </row>
    <row r="35" spans="2:5" ht="15.75">
      <c r="B35" s="55" t="s">
        <v>171</v>
      </c>
      <c r="C35" s="51">
        <v>225</v>
      </c>
      <c r="D35" s="64"/>
      <c r="E35" s="52"/>
    </row>
    <row r="36" spans="2:5" ht="30" customHeight="1">
      <c r="B36" s="57" t="s">
        <v>172</v>
      </c>
      <c r="C36" s="51">
        <v>225</v>
      </c>
      <c r="D36" s="64"/>
      <c r="E36" s="52"/>
    </row>
    <row r="37" spans="2:5" ht="30" customHeight="1">
      <c r="B37" s="55" t="s">
        <v>173</v>
      </c>
      <c r="C37" s="51">
        <v>225</v>
      </c>
      <c r="D37" s="64"/>
      <c r="E37" s="52"/>
    </row>
    <row r="38" spans="2:5" ht="33.75" customHeight="1">
      <c r="B38" s="112" t="s">
        <v>174</v>
      </c>
      <c r="C38" s="113"/>
      <c r="D38" s="113"/>
      <c r="E38" s="114"/>
    </row>
    <row r="39" spans="2:5" ht="12" customHeight="1">
      <c r="B39" s="55"/>
      <c r="C39" s="51"/>
      <c r="D39" s="50"/>
      <c r="E39" s="52"/>
    </row>
    <row r="40" spans="2:5" ht="15" customHeight="1">
      <c r="B40" s="55" t="s">
        <v>175</v>
      </c>
      <c r="C40" s="51">
        <v>225</v>
      </c>
      <c r="D40" s="64"/>
      <c r="E40" s="52"/>
    </row>
    <row r="41" spans="2:5" ht="30" customHeight="1">
      <c r="B41" s="55" t="s">
        <v>176</v>
      </c>
      <c r="C41" s="51">
        <v>340</v>
      </c>
      <c r="D41" s="64"/>
      <c r="E41" s="52"/>
    </row>
    <row r="42" spans="2:5" ht="15" customHeight="1">
      <c r="B42" s="55" t="s">
        <v>177</v>
      </c>
      <c r="C42" s="51">
        <v>226</v>
      </c>
      <c r="D42" s="64"/>
      <c r="E42" s="52"/>
    </row>
    <row r="43" spans="2:5" ht="15" customHeight="1">
      <c r="B43" s="55" t="s">
        <v>178</v>
      </c>
      <c r="C43" s="51">
        <v>225</v>
      </c>
      <c r="D43" s="64"/>
      <c r="E43" s="52"/>
    </row>
    <row r="44" spans="2:5" ht="30" customHeight="1">
      <c r="B44" s="58" t="s">
        <v>179</v>
      </c>
      <c r="C44" s="53"/>
      <c r="D44" s="63">
        <f>SUM(D45:D54)</f>
        <v>359200</v>
      </c>
      <c r="E44" s="54"/>
    </row>
    <row r="45" spans="2:5" ht="15" customHeight="1">
      <c r="B45" s="55" t="s">
        <v>154</v>
      </c>
      <c r="C45" s="51">
        <v>212</v>
      </c>
      <c r="D45" s="64">
        <f>SUM(D20)</f>
        <v>0</v>
      </c>
      <c r="E45" s="52"/>
    </row>
    <row r="46" spans="2:5" ht="15" customHeight="1">
      <c r="B46" s="55" t="s">
        <v>159</v>
      </c>
      <c r="C46" s="51">
        <v>221</v>
      </c>
      <c r="D46" s="64">
        <f>SUM(D22)</f>
        <v>5200</v>
      </c>
      <c r="E46" s="52"/>
    </row>
    <row r="47" spans="2:5" ht="15" customHeight="1">
      <c r="B47" s="55" t="s">
        <v>160</v>
      </c>
      <c r="C47" s="51">
        <v>222</v>
      </c>
      <c r="D47" s="64">
        <f>SUM(D23)</f>
        <v>0</v>
      </c>
      <c r="E47" s="52"/>
    </row>
    <row r="48" spans="2:5" ht="15" customHeight="1">
      <c r="B48" s="55" t="s">
        <v>180</v>
      </c>
      <c r="C48" s="51">
        <v>223</v>
      </c>
      <c r="D48" s="64">
        <f>SUM(D29:D31)</f>
        <v>284000</v>
      </c>
      <c r="E48" s="52"/>
    </row>
    <row r="49" spans="2:5" ht="15" customHeight="1">
      <c r="B49" s="55" t="s">
        <v>181</v>
      </c>
      <c r="C49" s="51">
        <v>224</v>
      </c>
      <c r="D49" s="64">
        <f>SUM(D24)</f>
        <v>0</v>
      </c>
      <c r="E49" s="52"/>
    </row>
    <row r="50" spans="2:5" ht="15" customHeight="1">
      <c r="B50" s="55" t="s">
        <v>38</v>
      </c>
      <c r="C50" s="51">
        <v>225</v>
      </c>
      <c r="D50" s="64">
        <v>20000</v>
      </c>
      <c r="E50" s="50"/>
    </row>
    <row r="51" spans="2:5" ht="15" customHeight="1">
      <c r="B51" s="55" t="s">
        <v>162</v>
      </c>
      <c r="C51" s="51">
        <v>226</v>
      </c>
      <c r="D51" s="64">
        <v>30000</v>
      </c>
      <c r="E51" s="50"/>
    </row>
    <row r="52" spans="2:5" ht="15" customHeight="1">
      <c r="B52" s="55" t="s">
        <v>163</v>
      </c>
      <c r="C52" s="51">
        <v>290</v>
      </c>
      <c r="D52" s="64">
        <v>20000</v>
      </c>
      <c r="E52" s="50"/>
    </row>
    <row r="53" spans="2:5" ht="15" customHeight="1">
      <c r="B53" s="55" t="s">
        <v>164</v>
      </c>
      <c r="C53" s="51">
        <v>310</v>
      </c>
      <c r="D53" s="64">
        <f>SUM(D27)</f>
        <v>0</v>
      </c>
      <c r="E53" s="50"/>
    </row>
    <row r="54" spans="2:5" ht="15" customHeight="1">
      <c r="B54" s="55" t="s">
        <v>182</v>
      </c>
      <c r="C54" s="51">
        <v>340</v>
      </c>
      <c r="D54" s="64"/>
      <c r="E54" s="50"/>
    </row>
    <row r="55" spans="2:5" ht="18.75" customHeight="1">
      <c r="B55" s="58" t="s">
        <v>183</v>
      </c>
      <c r="C55" s="51"/>
      <c r="D55" s="63">
        <f>SUM(D11+D16+D18+D44)</f>
        <v>750200</v>
      </c>
      <c r="E55" s="50"/>
    </row>
    <row r="56" spans="2:5" ht="30.75" customHeight="1">
      <c r="B56" s="112" t="s">
        <v>184</v>
      </c>
      <c r="C56" s="113"/>
      <c r="D56" s="113"/>
      <c r="E56" s="114"/>
    </row>
    <row r="57" spans="2:5" ht="15" customHeight="1">
      <c r="B57" s="55" t="s">
        <v>166</v>
      </c>
      <c r="C57" s="51">
        <v>223</v>
      </c>
      <c r="D57" s="64">
        <v>175000</v>
      </c>
      <c r="E57" s="50"/>
    </row>
    <row r="58" spans="2:5" ht="15" customHeight="1">
      <c r="B58" s="55" t="s">
        <v>185</v>
      </c>
      <c r="C58" s="51">
        <v>223</v>
      </c>
      <c r="D58" s="64">
        <v>11000</v>
      </c>
      <c r="E58" s="50"/>
    </row>
    <row r="59" spans="2:5" ht="15" customHeight="1">
      <c r="B59" s="55" t="s">
        <v>186</v>
      </c>
      <c r="C59" s="51">
        <v>290</v>
      </c>
      <c r="D59" s="64"/>
      <c r="E59" s="50"/>
    </row>
    <row r="60" spans="2:5" ht="15" customHeight="1">
      <c r="B60" s="58" t="s">
        <v>187</v>
      </c>
      <c r="C60" s="53"/>
      <c r="D60" s="63">
        <f>SUM(D57:D59)</f>
        <v>186000</v>
      </c>
      <c r="E60" s="59" t="s">
        <v>188</v>
      </c>
    </row>
    <row r="61" spans="2:5" ht="30.75" customHeight="1">
      <c r="B61" s="112" t="s">
        <v>189</v>
      </c>
      <c r="C61" s="113"/>
      <c r="D61" s="113"/>
      <c r="E61" s="114"/>
    </row>
    <row r="62" spans="2:5" ht="15" customHeight="1">
      <c r="B62" s="55" t="s">
        <v>153</v>
      </c>
      <c r="C62" s="51">
        <v>211</v>
      </c>
      <c r="D62" s="64">
        <f>SUM(D19+D12)</f>
        <v>300000</v>
      </c>
      <c r="E62" s="50"/>
    </row>
    <row r="63" spans="2:5" ht="15" customHeight="1">
      <c r="B63" s="55" t="s">
        <v>190</v>
      </c>
      <c r="C63" s="51">
        <v>213</v>
      </c>
      <c r="D63" s="64">
        <f>SUM(D21)</f>
        <v>91000</v>
      </c>
      <c r="E63" s="50"/>
    </row>
    <row r="64" spans="2:5" ht="15" customHeight="1">
      <c r="B64" s="55" t="s">
        <v>154</v>
      </c>
      <c r="C64" s="51">
        <v>212</v>
      </c>
      <c r="D64" s="64">
        <f>SUM(D20)</f>
        <v>0</v>
      </c>
      <c r="E64" s="50"/>
    </row>
    <row r="65" spans="2:5" ht="15" customHeight="1">
      <c r="B65" s="55" t="s">
        <v>159</v>
      </c>
      <c r="C65" s="51">
        <v>221</v>
      </c>
      <c r="D65" s="64">
        <f>SUM(D22)</f>
        <v>5200</v>
      </c>
      <c r="E65" s="50"/>
    </row>
    <row r="66" spans="2:5" ht="15" customHeight="1">
      <c r="B66" s="55" t="s">
        <v>160</v>
      </c>
      <c r="C66" s="51">
        <v>222</v>
      </c>
      <c r="D66" s="64"/>
      <c r="E66" s="50"/>
    </row>
    <row r="67" spans="2:5" ht="15" customHeight="1">
      <c r="B67" s="55" t="s">
        <v>180</v>
      </c>
      <c r="C67" s="51">
        <v>223</v>
      </c>
      <c r="D67" s="64">
        <f>SUM(D60+D48)</f>
        <v>470000</v>
      </c>
      <c r="E67" s="50"/>
    </row>
    <row r="68" spans="2:5" ht="15" customHeight="1">
      <c r="B68" s="55" t="s">
        <v>181</v>
      </c>
      <c r="C68" s="51">
        <v>224</v>
      </c>
      <c r="D68" s="64"/>
      <c r="E68" s="50"/>
    </row>
    <row r="69" spans="2:5" ht="15" customHeight="1">
      <c r="B69" s="55" t="s">
        <v>38</v>
      </c>
      <c r="C69" s="51">
        <v>225</v>
      </c>
      <c r="D69" s="64">
        <f>SUM(D50)</f>
        <v>20000</v>
      </c>
      <c r="E69" s="50"/>
    </row>
    <row r="70" spans="2:5" ht="15" customHeight="1">
      <c r="B70" s="55" t="s">
        <v>162</v>
      </c>
      <c r="C70" s="51">
        <v>226</v>
      </c>
      <c r="D70" s="64">
        <f>SUM(D51)</f>
        <v>30000</v>
      </c>
      <c r="E70" s="50"/>
    </row>
    <row r="71" spans="2:5" ht="15" customHeight="1">
      <c r="B71" s="55" t="s">
        <v>163</v>
      </c>
      <c r="C71" s="51">
        <v>290</v>
      </c>
      <c r="D71" s="64">
        <f>SUM(D59+D52)</f>
        <v>20000</v>
      </c>
      <c r="E71" s="50"/>
    </row>
    <row r="72" spans="2:5" ht="15" customHeight="1">
      <c r="B72" s="55" t="s">
        <v>164</v>
      </c>
      <c r="C72" s="51">
        <v>310</v>
      </c>
      <c r="D72" s="64"/>
      <c r="E72" s="50"/>
    </row>
    <row r="73" spans="2:5" ht="15" customHeight="1">
      <c r="B73" s="55" t="s">
        <v>182</v>
      </c>
      <c r="C73" s="51">
        <v>340</v>
      </c>
      <c r="D73" s="64">
        <f>SUM(D54)</f>
        <v>0</v>
      </c>
      <c r="E73" s="50"/>
    </row>
    <row r="74" spans="2:5" ht="30.75" customHeight="1">
      <c r="B74" s="60" t="s">
        <v>191</v>
      </c>
      <c r="C74" s="61">
        <v>800</v>
      </c>
      <c r="D74" s="62">
        <f>SUM(D62:D73)</f>
        <v>936200</v>
      </c>
      <c r="E74" s="56"/>
    </row>
    <row r="75" spans="2:5" ht="15.75">
      <c r="B75" s="48"/>
      <c r="C75" s="48"/>
      <c r="D75" s="48"/>
      <c r="E75" s="48"/>
    </row>
    <row r="76" spans="2:5" ht="15.75">
      <c r="B76" s="48"/>
      <c r="C76" s="48"/>
      <c r="D76" s="48"/>
      <c r="E76" s="48"/>
    </row>
    <row r="77" spans="2:5" ht="15.75">
      <c r="B77" s="48" t="s">
        <v>199</v>
      </c>
      <c r="C77" s="48"/>
      <c r="D77" s="48"/>
      <c r="E77" s="48"/>
    </row>
    <row r="78" spans="2:5" ht="15.75">
      <c r="B78" s="48"/>
      <c r="C78" s="48"/>
      <c r="D78" s="48"/>
      <c r="E78" s="48"/>
    </row>
    <row r="79" spans="2:5" ht="15.75">
      <c r="B79" s="48" t="s">
        <v>193</v>
      </c>
      <c r="C79" s="48"/>
      <c r="D79" s="48"/>
      <c r="E79" s="48"/>
    </row>
  </sheetData>
  <sheetProtection/>
  <mergeCells count="14">
    <mergeCell ref="B56:E56"/>
    <mergeCell ref="B61:E61"/>
    <mergeCell ref="B10:E10"/>
    <mergeCell ref="B15:E15"/>
    <mergeCell ref="B17:E17"/>
    <mergeCell ref="B28:E28"/>
    <mergeCell ref="B32:E32"/>
    <mergeCell ref="B38:E38"/>
    <mergeCell ref="B1:E1"/>
    <mergeCell ref="B3:E3"/>
    <mergeCell ref="B4:E4"/>
    <mergeCell ref="B5:E5"/>
    <mergeCell ref="B8:E8"/>
    <mergeCell ref="B9:E9"/>
  </mergeCells>
  <printOptions/>
  <pageMargins left="0.5905511811023623" right="0.3937007874015748" top="0.5905511811023623" bottom="0.35433070866141736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Администратор</cp:lastModifiedBy>
  <cp:lastPrinted>2017-01-24T12:10:42Z</cp:lastPrinted>
  <dcterms:created xsi:type="dcterms:W3CDTF">2010-08-09T11:23:33Z</dcterms:created>
  <dcterms:modified xsi:type="dcterms:W3CDTF">2017-05-23T13:46:42Z</dcterms:modified>
  <cp:category/>
  <cp:version/>
  <cp:contentType/>
  <cp:contentStatus/>
</cp:coreProperties>
</file>